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<sst xmlns="http://schemas.openxmlformats.org/spreadsheetml/2006/main" count="1020" uniqueCount="170">
  <si>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</si>
  <si>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</si>
  <si>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</si>
  <si>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</si>
  <si>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</si>
  <si>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</si>
  <si>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</si>
  <si>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</si>
  <si>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</si>
  <si>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</si>
  <si>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</si>
  <si>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</si>
  <si>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</si>
  <si>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</si>
  <si>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</si>
  <si>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</si>
  <si>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</si>
  <si>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</si>
  <si>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</si>
  <si>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</si>
  <si>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</si>
  <si>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</si>
  <si>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</si>
  <si>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</si>
  <si>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</si>
  <si>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</si>
  <si>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</si>
  <si>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</si>
  <si>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</si>
  <si>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</si>
  <si>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</si>
  <si>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</si>
  <si>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</si>
  <si>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</si>
  <si>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</si>
  <si>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</si>
  <si>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</si>
  <si>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</si>
  <si>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</si>
  <si>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</si>
  <si>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</si>
  <si>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</si>
  <si>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ОБСЛУЖИВАНИЕ ГОСУДАРСТВЕННОГО И МУНИЦИПАЛЬНОГО ДОЛГА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</si>
  <si>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</si>
  <si>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</si>
  <si>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</si>
  <si>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</si>
  <si>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</si>
  <si>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</si>
  <si>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</si>
  <si>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</si>
  <si>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Обслуживание государственного внутреннего и муниципального долга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</si>
  <si>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</si>
  <si>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</si>
  <si>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</si>
  <si>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</si>
  <si>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</si>
  <si>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</si>
  <si>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</si>
  <si>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</si>
  <si>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</si>
  <si>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</si>
  <si>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</si>
  <si>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</si>
  <si>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</si>
  <si>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</si>
  <si>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</si>
  <si>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</si>
  <si>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</si>
  <si>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</si>
  <si>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</si>
  <si>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</si>
  <si>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</si>
  <si>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</si>
  <si>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</si>
  <si>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</si>
  <si>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</si>
  <si>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</si>
  <si>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000 2020208913 0002 151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</si>
  <si>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</si>
  <si>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</si>
  <si>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</si>
  <si>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</si>
  <si>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</si>
  <si>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</si>
  <si>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</si>
  <si>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</si>
  <si>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</si>
  <si>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</si>
  <si>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</si>
  <si>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</si>
  <si>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</si>
  <si>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</si>
  <si>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</si>
  <si>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</si>
  <si>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</si>
  <si>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</si>
  <si>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</si>
  <si>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</si>
  <si>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</si>
  <si>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</si>
  <si>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</si>
  <si>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</si>
  <si>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</si>
  <si>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</si>
  <si>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</si>
  <si>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</si>
  <si>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</si>
  <si>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</si>
  <si>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</si>
  <si>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</si>
  <si>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 xml:space="preserve"> 000 2020208813 0002 151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</si>
  <si>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</si>
  <si>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</si>
  <si>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</si>
  <si>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000 1110503513 0000 120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</si>
  <si>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</si>
  <si>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</si>
  <si>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</si>
  <si>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</si>
  <si>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</si>
  <si>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</si>
  <si>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</si>
  <si>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</si>
  <si>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</si>
  <si>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</si>
  <si>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</si>
  <si>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</si>
  <si>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</si>
  <si>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</si>
  <si>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</si>
  <si>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</si>
  <si>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</si>
  <si>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Исполнено на 01.04.2016 тыс.руб.</t>
  </si>
  <si>
    <t>% исполнения</t>
  </si>
  <si>
    <t>на 2016 год</t>
  </si>
  <si>
    <t>на 1 квартал</t>
  </si>
  <si>
    <t>к уточненному плану 2016 года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</si>
  <si>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</si>
  <si>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</si>
  <si>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</si>
  <si>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</si>
  <si>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</si>
  <si>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</si>
  <si>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за 1 квартал 2016 года</t>
  </si>
  <si>
    <t>ДОХОДЫ</t>
  </si>
  <si>
    <t>об исполнении бюджета Пучежского городского поселения</t>
  </si>
  <si>
    <t>1301</t>
  </si>
  <si>
    <t>1300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</si>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</sst>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A31" sqref="A31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1.00390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1:25" ht="15">
      <c r="A1" s="80" t="s">
        <v>143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5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5">
      <c r="A3" s="81" t="s">
        <v>144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8" ht="26.25" customHeight="1">
      <c r="A4" s="79" t="s">
        <v>145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11"/>
      <c r="AA4" s="11"/>
      <c r="AB4" s="11"/>
    </row>
    <row r="5" spans="1:28" ht="18" customHeight="1">
      <c r="A5" s="82" t="s">
        <v>16</v>
      </c>
      <c r="B5" s="82" t="s">
        <v>61</v>
      </c>
      <c r="C5" s="84" t="s">
        <v>132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77" t="s">
        <v>133</v>
      </c>
      <c r="P5" s="21"/>
      <c r="Q5" s="74" t="s">
        <v>134</v>
      </c>
      <c r="R5" s="75"/>
      <c r="S5" s="75"/>
      <c r="T5" s="75"/>
      <c r="U5" s="75"/>
      <c r="V5" s="75"/>
      <c r="W5" s="75"/>
      <c r="X5" s="75"/>
      <c r="Y5" s="76"/>
      <c r="Z5" s="16"/>
      <c r="AA5" s="16"/>
      <c r="AB5" s="5"/>
    </row>
    <row r="6" spans="1:28" ht="69.75" customHeight="1">
      <c r="A6" s="83"/>
      <c r="B6" s="83"/>
      <c r="C6" s="19" t="s">
        <v>135</v>
      </c>
      <c r="D6" s="19" t="s">
        <v>14</v>
      </c>
      <c r="E6" s="19" t="s">
        <v>136</v>
      </c>
      <c r="F6" s="19" t="s">
        <v>33</v>
      </c>
      <c r="G6" s="19" t="s">
        <v>105</v>
      </c>
      <c r="H6" s="19" t="s">
        <v>13</v>
      </c>
      <c r="I6" s="19" t="s">
        <v>131</v>
      </c>
      <c r="J6" s="19" t="s">
        <v>69</v>
      </c>
      <c r="K6" s="19" t="s">
        <v>48</v>
      </c>
      <c r="L6" s="19" t="s">
        <v>94</v>
      </c>
      <c r="M6" s="19" t="s">
        <v>4</v>
      </c>
      <c r="N6" s="19" t="s">
        <v>81</v>
      </c>
      <c r="O6" s="78"/>
      <c r="P6" s="19" t="s">
        <v>45</v>
      </c>
      <c r="Q6" s="19" t="s">
        <v>137</v>
      </c>
      <c r="R6" s="19" t="s">
        <v>33</v>
      </c>
      <c r="S6" s="19" t="s">
        <v>105</v>
      </c>
      <c r="T6" s="19" t="s">
        <v>13</v>
      </c>
      <c r="U6" s="19" t="s">
        <v>131</v>
      </c>
      <c r="V6" s="19" t="s">
        <v>69</v>
      </c>
      <c r="W6" s="19" t="s">
        <v>48</v>
      </c>
      <c r="X6" s="19" t="s">
        <v>94</v>
      </c>
      <c r="Y6" s="19" t="s">
        <v>138</v>
      </c>
      <c r="Z6" s="3" t="s">
        <v>4</v>
      </c>
      <c r="AA6" s="3" t="s">
        <v>81</v>
      </c>
      <c r="AB6" s="5"/>
    </row>
    <row r="7" spans="1:28" s="22" customFormat="1" ht="11.25" customHeight="1" thickBot="1">
      <c r="A7" s="19" t="s">
        <v>85</v>
      </c>
      <c r="B7" s="19" t="s">
        <v>57</v>
      </c>
      <c r="C7" s="20" t="s">
        <v>27</v>
      </c>
      <c r="D7" s="20" t="s">
        <v>12</v>
      </c>
      <c r="E7" s="20" t="s">
        <v>127</v>
      </c>
      <c r="F7" s="20" t="s">
        <v>76</v>
      </c>
      <c r="G7" s="20" t="s">
        <v>49</v>
      </c>
      <c r="H7" s="20" t="s">
        <v>64</v>
      </c>
      <c r="I7" s="20" t="s">
        <v>93</v>
      </c>
      <c r="J7" s="20" t="s">
        <v>62</v>
      </c>
      <c r="K7" s="20" t="s">
        <v>36</v>
      </c>
      <c r="L7" s="20" t="s">
        <v>50</v>
      </c>
      <c r="M7" s="20" t="s">
        <v>119</v>
      </c>
      <c r="N7" s="20" t="s">
        <v>84</v>
      </c>
      <c r="O7" s="20" t="s">
        <v>12</v>
      </c>
      <c r="P7" s="20" t="s">
        <v>72</v>
      </c>
      <c r="Q7" s="20" t="s">
        <v>106</v>
      </c>
      <c r="R7" s="20" t="s">
        <v>125</v>
      </c>
      <c r="S7" s="20" t="s">
        <v>88</v>
      </c>
      <c r="T7" s="20" t="s">
        <v>58</v>
      </c>
      <c r="U7" s="20" t="s">
        <v>32</v>
      </c>
      <c r="V7" s="20" t="s">
        <v>47</v>
      </c>
      <c r="W7" s="20" t="s">
        <v>15</v>
      </c>
      <c r="X7" s="20" t="s">
        <v>110</v>
      </c>
      <c r="Y7" s="20" t="s">
        <v>76</v>
      </c>
      <c r="Z7" s="20" t="s">
        <v>99</v>
      </c>
      <c r="AA7" s="20" t="s">
        <v>68</v>
      </c>
      <c r="AB7" s="27"/>
    </row>
    <row r="8" spans="1:28" s="31" customFormat="1" ht="17.25" customHeight="1">
      <c r="A8" s="35" t="s">
        <v>112</v>
      </c>
      <c r="B8" s="36" t="s">
        <v>98</v>
      </c>
      <c r="C8" s="37">
        <f>C10+C35</f>
        <v>41323.14417</v>
      </c>
      <c r="D8" s="38" t="s">
        <v>39</v>
      </c>
      <c r="E8" s="37">
        <f>E10+E35</f>
        <v>2528.3</v>
      </c>
      <c r="F8" s="37" t="s">
        <v>39</v>
      </c>
      <c r="G8" s="37" t="s">
        <v>39</v>
      </c>
      <c r="H8" s="37" t="s">
        <v>39</v>
      </c>
      <c r="I8" s="37" t="s">
        <v>39</v>
      </c>
      <c r="J8" s="37" t="s">
        <v>39</v>
      </c>
      <c r="K8" s="37" t="s">
        <v>39</v>
      </c>
      <c r="L8" s="37" t="s">
        <v>39</v>
      </c>
      <c r="M8" s="37" t="s">
        <v>39</v>
      </c>
      <c r="N8" s="37" t="s">
        <v>39</v>
      </c>
      <c r="O8" s="37">
        <f>O10+O35</f>
        <v>7364.52076</v>
      </c>
      <c r="P8" s="37" t="s">
        <v>39</v>
      </c>
      <c r="Q8" s="37">
        <f>O8*100/C8</f>
        <v>17.82178221894968</v>
      </c>
      <c r="R8" s="37"/>
      <c r="S8" s="37"/>
      <c r="T8" s="37"/>
      <c r="U8" s="37"/>
      <c r="V8" s="37"/>
      <c r="W8" s="37"/>
      <c r="X8" s="37"/>
      <c r="Y8" s="37">
        <f>O8*100/E8</f>
        <v>291.2835011667919</v>
      </c>
      <c r="Z8" s="28" t="s">
        <v>39</v>
      </c>
      <c r="AA8" s="29" t="s">
        <v>39</v>
      </c>
      <c r="AB8" s="30"/>
    </row>
    <row r="9" spans="1:28" s="26" customFormat="1" ht="12.75" customHeight="1">
      <c r="A9" s="39" t="s">
        <v>2</v>
      </c>
      <c r="B9" s="40" t="s">
        <v>30</v>
      </c>
      <c r="C9" s="41" t="s">
        <v>30</v>
      </c>
      <c r="D9" s="40" t="s">
        <v>30</v>
      </c>
      <c r="E9" s="41" t="s">
        <v>30</v>
      </c>
      <c r="F9" s="41" t="s">
        <v>30</v>
      </c>
      <c r="G9" s="41" t="s">
        <v>30</v>
      </c>
      <c r="H9" s="41" t="s">
        <v>30</v>
      </c>
      <c r="I9" s="41" t="s">
        <v>30</v>
      </c>
      <c r="J9" s="41" t="s">
        <v>30</v>
      </c>
      <c r="K9" s="41" t="s">
        <v>30</v>
      </c>
      <c r="L9" s="41" t="s">
        <v>30</v>
      </c>
      <c r="M9" s="41" t="s">
        <v>30</v>
      </c>
      <c r="N9" s="41" t="s">
        <v>30</v>
      </c>
      <c r="O9" s="41" t="s">
        <v>30</v>
      </c>
      <c r="P9" s="41" t="s">
        <v>30</v>
      </c>
      <c r="Q9" s="41"/>
      <c r="R9" s="41"/>
      <c r="S9" s="41"/>
      <c r="T9" s="41"/>
      <c r="U9" s="41"/>
      <c r="V9" s="41"/>
      <c r="W9" s="41"/>
      <c r="X9" s="41"/>
      <c r="Y9" s="41"/>
      <c r="Z9" s="32" t="s">
        <v>30</v>
      </c>
      <c r="AA9" s="33" t="s">
        <v>30</v>
      </c>
      <c r="AB9" s="25"/>
    </row>
    <row r="10" spans="1:28" s="31" customFormat="1" ht="24">
      <c r="A10" s="42" t="s">
        <v>113</v>
      </c>
      <c r="B10" s="43" t="s">
        <v>65</v>
      </c>
      <c r="C10" s="37">
        <f>C11+C16+C21+C23+C27+C32</f>
        <v>39072.299999999996</v>
      </c>
      <c r="D10" s="38" t="s">
        <v>39</v>
      </c>
      <c r="E10" s="37">
        <f>E11+E16+E21+E23+E27+E32</f>
        <v>7158.400000000001</v>
      </c>
      <c r="F10" s="37" t="s">
        <v>39</v>
      </c>
      <c r="G10" s="37" t="s">
        <v>39</v>
      </c>
      <c r="H10" s="37" t="s">
        <v>39</v>
      </c>
      <c r="I10" s="37" t="s">
        <v>39</v>
      </c>
      <c r="J10" s="37" t="s">
        <v>39</v>
      </c>
      <c r="K10" s="37" t="s">
        <v>39</v>
      </c>
      <c r="L10" s="37" t="s">
        <v>39</v>
      </c>
      <c r="M10" s="37" t="s">
        <v>39</v>
      </c>
      <c r="N10" s="37" t="s">
        <v>39</v>
      </c>
      <c r="O10" s="37">
        <f>O11+O16+O21+O23+O27+O32</f>
        <v>7334.5847</v>
      </c>
      <c r="P10" s="37" t="s">
        <v>39</v>
      </c>
      <c r="Q10" s="37">
        <f aca="true" t="shared" si="0" ref="Q10:Q43">O10*100/C10</f>
        <v>18.771827355952944</v>
      </c>
      <c r="R10" s="37"/>
      <c r="S10" s="37"/>
      <c r="T10" s="37"/>
      <c r="U10" s="37"/>
      <c r="V10" s="37"/>
      <c r="W10" s="37"/>
      <c r="X10" s="37"/>
      <c r="Y10" s="37">
        <f aca="true" t="shared" si="1" ref="Y10:Y43">O10*100/E10</f>
        <v>102.46123016316496</v>
      </c>
      <c r="Z10" s="28" t="s">
        <v>39</v>
      </c>
      <c r="AA10" s="29" t="s">
        <v>39</v>
      </c>
      <c r="AB10" s="30"/>
    </row>
    <row r="11" spans="1:28" s="31" customFormat="1" ht="12">
      <c r="A11" s="42" t="s">
        <v>35</v>
      </c>
      <c r="B11" s="43" t="s">
        <v>55</v>
      </c>
      <c r="C11" s="37">
        <f>C12</f>
        <v>28431</v>
      </c>
      <c r="D11" s="38" t="s">
        <v>39</v>
      </c>
      <c r="E11" s="37">
        <f>E12</f>
        <v>5523</v>
      </c>
      <c r="F11" s="37" t="s">
        <v>39</v>
      </c>
      <c r="G11" s="37" t="s">
        <v>39</v>
      </c>
      <c r="H11" s="37" t="s">
        <v>39</v>
      </c>
      <c r="I11" s="37" t="s">
        <v>39</v>
      </c>
      <c r="J11" s="37" t="s">
        <v>39</v>
      </c>
      <c r="K11" s="37" t="s">
        <v>39</v>
      </c>
      <c r="L11" s="37" t="s">
        <v>39</v>
      </c>
      <c r="M11" s="37" t="s">
        <v>39</v>
      </c>
      <c r="N11" s="37" t="s">
        <v>39</v>
      </c>
      <c r="O11" s="37">
        <f>O12</f>
        <v>5880.1175</v>
      </c>
      <c r="P11" s="37" t="s">
        <v>39</v>
      </c>
      <c r="Q11" s="37">
        <f t="shared" si="0"/>
        <v>20.68206359255742</v>
      </c>
      <c r="R11" s="37"/>
      <c r="S11" s="37"/>
      <c r="T11" s="37"/>
      <c r="U11" s="37"/>
      <c r="V11" s="37"/>
      <c r="W11" s="37"/>
      <c r="X11" s="37"/>
      <c r="Y11" s="37">
        <f t="shared" si="1"/>
        <v>106.46600579395256</v>
      </c>
      <c r="Z11" s="28" t="s">
        <v>39</v>
      </c>
      <c r="AA11" s="29" t="s">
        <v>39</v>
      </c>
      <c r="AB11" s="30"/>
    </row>
    <row r="12" spans="1:28" s="31" customFormat="1" ht="16.5" customHeight="1">
      <c r="A12" s="42" t="s">
        <v>1</v>
      </c>
      <c r="B12" s="43" t="s">
        <v>91</v>
      </c>
      <c r="C12" s="37">
        <f>C13+C14+C15</f>
        <v>28431</v>
      </c>
      <c r="D12" s="38" t="s">
        <v>39</v>
      </c>
      <c r="E12" s="37">
        <f>E13+E14+E15</f>
        <v>5523</v>
      </c>
      <c r="F12" s="37" t="s">
        <v>39</v>
      </c>
      <c r="G12" s="37" t="s">
        <v>39</v>
      </c>
      <c r="H12" s="37" t="s">
        <v>39</v>
      </c>
      <c r="I12" s="37" t="s">
        <v>39</v>
      </c>
      <c r="J12" s="37" t="s">
        <v>39</v>
      </c>
      <c r="K12" s="37" t="s">
        <v>39</v>
      </c>
      <c r="L12" s="37" t="s">
        <v>39</v>
      </c>
      <c r="M12" s="37" t="s">
        <v>39</v>
      </c>
      <c r="N12" s="37" t="s">
        <v>39</v>
      </c>
      <c r="O12" s="37">
        <f>O13+O14+O15</f>
        <v>5880.1175</v>
      </c>
      <c r="P12" s="37" t="s">
        <v>39</v>
      </c>
      <c r="Q12" s="37">
        <f t="shared" si="0"/>
        <v>20.68206359255742</v>
      </c>
      <c r="R12" s="37"/>
      <c r="S12" s="37"/>
      <c r="T12" s="37"/>
      <c r="U12" s="37"/>
      <c r="V12" s="37"/>
      <c r="W12" s="37"/>
      <c r="X12" s="37"/>
      <c r="Y12" s="37">
        <f t="shared" si="1"/>
        <v>106.46600579395256</v>
      </c>
      <c r="Z12" s="28" t="s">
        <v>39</v>
      </c>
      <c r="AA12" s="29" t="s">
        <v>39</v>
      </c>
      <c r="AB12" s="30"/>
    </row>
    <row r="13" spans="1:28" s="26" customFormat="1" ht="96">
      <c r="A13" s="34" t="s">
        <v>139</v>
      </c>
      <c r="B13" s="44" t="s">
        <v>126</v>
      </c>
      <c r="C13" s="45">
        <v>28120.5</v>
      </c>
      <c r="D13" s="46" t="s">
        <v>39</v>
      </c>
      <c r="E13" s="45">
        <v>5490</v>
      </c>
      <c r="F13" s="45" t="s">
        <v>39</v>
      </c>
      <c r="G13" s="45" t="s">
        <v>39</v>
      </c>
      <c r="H13" s="45" t="s">
        <v>39</v>
      </c>
      <c r="I13" s="45" t="s">
        <v>39</v>
      </c>
      <c r="J13" s="45" t="s">
        <v>39</v>
      </c>
      <c r="K13" s="45" t="s">
        <v>39</v>
      </c>
      <c r="L13" s="45" t="s">
        <v>39</v>
      </c>
      <c r="M13" s="45" t="s">
        <v>39</v>
      </c>
      <c r="N13" s="45" t="s">
        <v>39</v>
      </c>
      <c r="O13" s="45">
        <v>5857.1</v>
      </c>
      <c r="P13" s="45" t="s">
        <v>39</v>
      </c>
      <c r="Q13" s="37">
        <f t="shared" si="0"/>
        <v>20.828577016767127</v>
      </c>
      <c r="R13" s="45"/>
      <c r="S13" s="45"/>
      <c r="T13" s="45"/>
      <c r="U13" s="45"/>
      <c r="V13" s="45"/>
      <c r="W13" s="45"/>
      <c r="X13" s="45"/>
      <c r="Y13" s="37">
        <f t="shared" si="1"/>
        <v>106.68670309653916</v>
      </c>
      <c r="Z13" s="23" t="s">
        <v>39</v>
      </c>
      <c r="AA13" s="24" t="s">
        <v>39</v>
      </c>
      <c r="AB13" s="25"/>
    </row>
    <row r="14" spans="1:28" s="26" customFormat="1" ht="156" customHeight="1">
      <c r="A14" s="34" t="s">
        <v>140</v>
      </c>
      <c r="B14" s="44" t="s">
        <v>104</v>
      </c>
      <c r="C14" s="45">
        <v>175.5</v>
      </c>
      <c r="D14" s="46" t="s">
        <v>39</v>
      </c>
      <c r="E14" s="45">
        <v>33</v>
      </c>
      <c r="F14" s="45" t="s">
        <v>39</v>
      </c>
      <c r="G14" s="45" t="s">
        <v>39</v>
      </c>
      <c r="H14" s="45" t="s">
        <v>39</v>
      </c>
      <c r="I14" s="45" t="s">
        <v>39</v>
      </c>
      <c r="J14" s="45" t="s">
        <v>39</v>
      </c>
      <c r="K14" s="45" t="s">
        <v>39</v>
      </c>
      <c r="L14" s="45" t="s">
        <v>39</v>
      </c>
      <c r="M14" s="45" t="s">
        <v>39</v>
      </c>
      <c r="N14" s="45" t="s">
        <v>39</v>
      </c>
      <c r="O14" s="45">
        <v>22.3875</v>
      </c>
      <c r="P14" s="45" t="s">
        <v>39</v>
      </c>
      <c r="Q14" s="37">
        <f t="shared" si="0"/>
        <v>12.756410256410257</v>
      </c>
      <c r="R14" s="45"/>
      <c r="S14" s="45"/>
      <c r="T14" s="45"/>
      <c r="U14" s="45"/>
      <c r="V14" s="45"/>
      <c r="W14" s="45"/>
      <c r="X14" s="45"/>
      <c r="Y14" s="37">
        <f t="shared" si="1"/>
        <v>67.8409090909091</v>
      </c>
      <c r="Z14" s="23" t="s">
        <v>39</v>
      </c>
      <c r="AA14" s="24" t="s">
        <v>39</v>
      </c>
      <c r="AB14" s="25"/>
    </row>
    <row r="15" spans="1:28" s="26" customFormat="1" ht="48.75" customHeight="1">
      <c r="A15" s="34" t="s">
        <v>141</v>
      </c>
      <c r="B15" s="44" t="s">
        <v>5</v>
      </c>
      <c r="C15" s="45">
        <v>135</v>
      </c>
      <c r="D15" s="46" t="s">
        <v>39</v>
      </c>
      <c r="E15" s="45">
        <v>0</v>
      </c>
      <c r="F15" s="45" t="s">
        <v>39</v>
      </c>
      <c r="G15" s="45" t="s">
        <v>39</v>
      </c>
      <c r="H15" s="45" t="s">
        <v>39</v>
      </c>
      <c r="I15" s="45" t="s">
        <v>39</v>
      </c>
      <c r="J15" s="45" t="s">
        <v>39</v>
      </c>
      <c r="K15" s="45" t="s">
        <v>39</v>
      </c>
      <c r="L15" s="45" t="s">
        <v>39</v>
      </c>
      <c r="M15" s="45" t="s">
        <v>39</v>
      </c>
      <c r="N15" s="45" t="s">
        <v>39</v>
      </c>
      <c r="O15" s="45">
        <v>0.63</v>
      </c>
      <c r="P15" s="45" t="s">
        <v>39</v>
      </c>
      <c r="Q15" s="37">
        <f t="shared" si="0"/>
        <v>0.4666666666666667</v>
      </c>
      <c r="R15" s="45"/>
      <c r="S15" s="45"/>
      <c r="T15" s="45"/>
      <c r="U15" s="45"/>
      <c r="V15" s="45"/>
      <c r="W15" s="45"/>
      <c r="X15" s="45"/>
      <c r="Y15" s="37" t="s">
        <v>39</v>
      </c>
      <c r="Z15" s="23" t="s">
        <v>39</v>
      </c>
      <c r="AA15" s="24" t="s">
        <v>39</v>
      </c>
      <c r="AB15" s="25"/>
    </row>
    <row r="16" spans="1:28" s="31" customFormat="1" ht="35.25" customHeight="1">
      <c r="A16" s="42" t="s">
        <v>142</v>
      </c>
      <c r="B16" s="43" t="s">
        <v>63</v>
      </c>
      <c r="C16" s="37">
        <f>C17+C18+C19+C20</f>
        <v>1083.1000000000001</v>
      </c>
      <c r="D16" s="38" t="s">
        <v>39</v>
      </c>
      <c r="E16" s="37">
        <f>E17+E18+E19+E20</f>
        <v>270.8</v>
      </c>
      <c r="F16" s="37" t="s">
        <v>39</v>
      </c>
      <c r="G16" s="37" t="s">
        <v>39</v>
      </c>
      <c r="H16" s="37" t="s">
        <v>39</v>
      </c>
      <c r="I16" s="37" t="s">
        <v>39</v>
      </c>
      <c r="J16" s="37" t="s">
        <v>39</v>
      </c>
      <c r="K16" s="37" t="s">
        <v>39</v>
      </c>
      <c r="L16" s="37" t="s">
        <v>39</v>
      </c>
      <c r="M16" s="37" t="s">
        <v>39</v>
      </c>
      <c r="N16" s="37" t="s">
        <v>39</v>
      </c>
      <c r="O16" s="37">
        <f>O17+O18+O19+O20</f>
        <v>260.61463</v>
      </c>
      <c r="P16" s="37" t="s">
        <v>39</v>
      </c>
      <c r="Q16" s="37">
        <f t="shared" si="0"/>
        <v>24.061917643800196</v>
      </c>
      <c r="R16" s="37"/>
      <c r="S16" s="37"/>
      <c r="T16" s="37"/>
      <c r="U16" s="37"/>
      <c r="V16" s="37"/>
      <c r="W16" s="37"/>
      <c r="X16" s="37"/>
      <c r="Y16" s="37">
        <f t="shared" si="1"/>
        <v>96.23878508124075</v>
      </c>
      <c r="Z16" s="28" t="s">
        <v>39</v>
      </c>
      <c r="AA16" s="29" t="s">
        <v>39</v>
      </c>
      <c r="AB16" s="30"/>
    </row>
    <row r="17" spans="1:28" s="26" customFormat="1" ht="96.75" customHeight="1">
      <c r="A17" s="34" t="s">
        <v>74</v>
      </c>
      <c r="B17" s="44" t="s">
        <v>28</v>
      </c>
      <c r="C17" s="45">
        <v>326.9</v>
      </c>
      <c r="D17" s="46" t="s">
        <v>39</v>
      </c>
      <c r="E17" s="45">
        <v>81.7</v>
      </c>
      <c r="F17" s="45" t="s">
        <v>39</v>
      </c>
      <c r="G17" s="45" t="s">
        <v>39</v>
      </c>
      <c r="H17" s="45" t="s">
        <v>39</v>
      </c>
      <c r="I17" s="45" t="s">
        <v>39</v>
      </c>
      <c r="J17" s="45" t="s">
        <v>39</v>
      </c>
      <c r="K17" s="45" t="s">
        <v>39</v>
      </c>
      <c r="L17" s="45" t="s">
        <v>39</v>
      </c>
      <c r="M17" s="45" t="s">
        <v>39</v>
      </c>
      <c r="N17" s="45" t="s">
        <v>39</v>
      </c>
      <c r="O17" s="45">
        <v>90.6525</v>
      </c>
      <c r="P17" s="45" t="s">
        <v>39</v>
      </c>
      <c r="Q17" s="37">
        <f t="shared" si="0"/>
        <v>27.730957479351485</v>
      </c>
      <c r="R17" s="45"/>
      <c r="S17" s="45"/>
      <c r="T17" s="45"/>
      <c r="U17" s="45"/>
      <c r="V17" s="45"/>
      <c r="W17" s="45"/>
      <c r="X17" s="45"/>
      <c r="Y17" s="37">
        <f t="shared" si="1"/>
        <v>110.9577723378213</v>
      </c>
      <c r="Z17" s="23" t="s">
        <v>39</v>
      </c>
      <c r="AA17" s="24" t="s">
        <v>39</v>
      </c>
      <c r="AB17" s="25"/>
    </row>
    <row r="18" spans="1:28" s="26" customFormat="1" ht="108.75" customHeight="1">
      <c r="A18" s="34" t="s">
        <v>20</v>
      </c>
      <c r="B18" s="44" t="s">
        <v>8</v>
      </c>
      <c r="C18" s="45">
        <v>8.8</v>
      </c>
      <c r="D18" s="46" t="s">
        <v>39</v>
      </c>
      <c r="E18" s="45">
        <v>2.2</v>
      </c>
      <c r="F18" s="45" t="s">
        <v>39</v>
      </c>
      <c r="G18" s="45" t="s">
        <v>39</v>
      </c>
      <c r="H18" s="45" t="s">
        <v>39</v>
      </c>
      <c r="I18" s="45" t="s">
        <v>39</v>
      </c>
      <c r="J18" s="45" t="s">
        <v>39</v>
      </c>
      <c r="K18" s="45" t="s">
        <v>39</v>
      </c>
      <c r="L18" s="45" t="s">
        <v>39</v>
      </c>
      <c r="M18" s="45" t="s">
        <v>39</v>
      </c>
      <c r="N18" s="45" t="s">
        <v>39</v>
      </c>
      <c r="O18" s="45">
        <v>1.5836</v>
      </c>
      <c r="P18" s="45" t="s">
        <v>39</v>
      </c>
      <c r="Q18" s="37">
        <f t="shared" si="0"/>
        <v>17.995454545454542</v>
      </c>
      <c r="R18" s="45"/>
      <c r="S18" s="45"/>
      <c r="T18" s="45"/>
      <c r="U18" s="45"/>
      <c r="V18" s="45"/>
      <c r="W18" s="45"/>
      <c r="X18" s="45"/>
      <c r="Y18" s="37">
        <f t="shared" si="1"/>
        <v>71.98181818181817</v>
      </c>
      <c r="Z18" s="23" t="s">
        <v>39</v>
      </c>
      <c r="AA18" s="24" t="s">
        <v>39</v>
      </c>
      <c r="AB18" s="25"/>
    </row>
    <row r="19" spans="1:28" s="26" customFormat="1" ht="98.25" customHeight="1">
      <c r="A19" s="34" t="s">
        <v>83</v>
      </c>
      <c r="B19" s="44" t="s">
        <v>41</v>
      </c>
      <c r="C19" s="45">
        <v>737.5</v>
      </c>
      <c r="D19" s="46" t="s">
        <v>39</v>
      </c>
      <c r="E19" s="45">
        <v>184.4</v>
      </c>
      <c r="F19" s="45" t="s">
        <v>39</v>
      </c>
      <c r="G19" s="45" t="s">
        <v>39</v>
      </c>
      <c r="H19" s="45" t="s">
        <v>39</v>
      </c>
      <c r="I19" s="45" t="s">
        <v>39</v>
      </c>
      <c r="J19" s="45" t="s">
        <v>39</v>
      </c>
      <c r="K19" s="45" t="s">
        <v>39</v>
      </c>
      <c r="L19" s="45" t="s">
        <v>39</v>
      </c>
      <c r="M19" s="45" t="s">
        <v>39</v>
      </c>
      <c r="N19" s="45" t="s">
        <v>39</v>
      </c>
      <c r="O19" s="45">
        <v>184.67801</v>
      </c>
      <c r="P19" s="45" t="s">
        <v>39</v>
      </c>
      <c r="Q19" s="37">
        <f t="shared" si="0"/>
        <v>25.041086101694916</v>
      </c>
      <c r="R19" s="45"/>
      <c r="S19" s="45"/>
      <c r="T19" s="45"/>
      <c r="U19" s="45"/>
      <c r="V19" s="45"/>
      <c r="W19" s="45"/>
      <c r="X19" s="45"/>
      <c r="Y19" s="37">
        <f t="shared" si="1"/>
        <v>100.15076464208242</v>
      </c>
      <c r="Z19" s="23" t="s">
        <v>39</v>
      </c>
      <c r="AA19" s="24" t="s">
        <v>39</v>
      </c>
      <c r="AB19" s="25"/>
    </row>
    <row r="20" spans="1:28" s="26" customFormat="1" ht="96">
      <c r="A20" s="34" t="s">
        <v>101</v>
      </c>
      <c r="B20" s="44" t="s">
        <v>21</v>
      </c>
      <c r="C20" s="45">
        <v>9.9</v>
      </c>
      <c r="D20" s="46" t="s">
        <v>39</v>
      </c>
      <c r="E20" s="45">
        <v>2.5</v>
      </c>
      <c r="F20" s="45" t="s">
        <v>39</v>
      </c>
      <c r="G20" s="45" t="s">
        <v>39</v>
      </c>
      <c r="H20" s="45" t="s">
        <v>39</v>
      </c>
      <c r="I20" s="45" t="s">
        <v>39</v>
      </c>
      <c r="J20" s="45" t="s">
        <v>39</v>
      </c>
      <c r="K20" s="45" t="s">
        <v>39</v>
      </c>
      <c r="L20" s="45" t="s">
        <v>39</v>
      </c>
      <c r="M20" s="45" t="s">
        <v>39</v>
      </c>
      <c r="N20" s="45" t="s">
        <v>39</v>
      </c>
      <c r="O20" s="45">
        <v>-16.29948</v>
      </c>
      <c r="P20" s="45" t="s">
        <v>39</v>
      </c>
      <c r="Q20" s="37" t="s">
        <v>39</v>
      </c>
      <c r="R20" s="45"/>
      <c r="S20" s="45"/>
      <c r="T20" s="45"/>
      <c r="U20" s="45"/>
      <c r="V20" s="45"/>
      <c r="W20" s="45"/>
      <c r="X20" s="45"/>
      <c r="Y20" s="37" t="s">
        <v>39</v>
      </c>
      <c r="Z20" s="23" t="s">
        <v>39</v>
      </c>
      <c r="AA20" s="24" t="s">
        <v>39</v>
      </c>
      <c r="AB20" s="25"/>
    </row>
    <row r="21" spans="1:28" s="31" customFormat="1" ht="15" customHeight="1">
      <c r="A21" s="42" t="s">
        <v>22</v>
      </c>
      <c r="B21" s="43" t="s">
        <v>128</v>
      </c>
      <c r="C21" s="37">
        <f>C22</f>
        <v>0</v>
      </c>
      <c r="D21" s="38" t="s">
        <v>39</v>
      </c>
      <c r="E21" s="37">
        <f>E22</f>
        <v>0</v>
      </c>
      <c r="F21" s="37" t="s">
        <v>39</v>
      </c>
      <c r="G21" s="37" t="s">
        <v>39</v>
      </c>
      <c r="H21" s="37" t="s">
        <v>39</v>
      </c>
      <c r="I21" s="37" t="s">
        <v>39</v>
      </c>
      <c r="J21" s="37" t="s">
        <v>39</v>
      </c>
      <c r="K21" s="37" t="s">
        <v>39</v>
      </c>
      <c r="L21" s="37" t="s">
        <v>39</v>
      </c>
      <c r="M21" s="37" t="s">
        <v>39</v>
      </c>
      <c r="N21" s="37" t="s">
        <v>39</v>
      </c>
      <c r="O21" s="37">
        <f>O22</f>
        <v>5.437</v>
      </c>
      <c r="P21" s="37" t="s">
        <v>39</v>
      </c>
      <c r="Q21" s="37" t="s">
        <v>39</v>
      </c>
      <c r="R21" s="37"/>
      <c r="S21" s="37"/>
      <c r="T21" s="37"/>
      <c r="U21" s="37"/>
      <c r="V21" s="37"/>
      <c r="W21" s="37"/>
      <c r="X21" s="37"/>
      <c r="Y21" s="37" t="s">
        <v>39</v>
      </c>
      <c r="Z21" s="28" t="s">
        <v>39</v>
      </c>
      <c r="AA21" s="29" t="s">
        <v>39</v>
      </c>
      <c r="AB21" s="30"/>
    </row>
    <row r="22" spans="1:28" s="26" customFormat="1" ht="24">
      <c r="A22" s="34" t="s">
        <v>100</v>
      </c>
      <c r="B22" s="44" t="s">
        <v>79</v>
      </c>
      <c r="C22" s="45">
        <v>0</v>
      </c>
      <c r="D22" s="46" t="s">
        <v>39</v>
      </c>
      <c r="E22" s="45">
        <v>0</v>
      </c>
      <c r="F22" s="45" t="s">
        <v>39</v>
      </c>
      <c r="G22" s="45" t="s">
        <v>39</v>
      </c>
      <c r="H22" s="45" t="s">
        <v>39</v>
      </c>
      <c r="I22" s="45" t="s">
        <v>39</v>
      </c>
      <c r="J22" s="45" t="s">
        <v>39</v>
      </c>
      <c r="K22" s="45" t="s">
        <v>39</v>
      </c>
      <c r="L22" s="45" t="s">
        <v>39</v>
      </c>
      <c r="M22" s="45" t="s">
        <v>39</v>
      </c>
      <c r="N22" s="45" t="s">
        <v>39</v>
      </c>
      <c r="O22" s="45">
        <v>5.437</v>
      </c>
      <c r="P22" s="45" t="s">
        <v>39</v>
      </c>
      <c r="Q22" s="37" t="s">
        <v>39</v>
      </c>
      <c r="R22" s="45"/>
      <c r="S22" s="45"/>
      <c r="T22" s="45"/>
      <c r="U22" s="45"/>
      <c r="V22" s="45"/>
      <c r="W22" s="45"/>
      <c r="X22" s="45"/>
      <c r="Y22" s="37" t="s">
        <v>39</v>
      </c>
      <c r="Z22" s="23" t="s">
        <v>39</v>
      </c>
      <c r="AA22" s="24" t="s">
        <v>39</v>
      </c>
      <c r="AB22" s="25"/>
    </row>
    <row r="23" spans="1:28" s="31" customFormat="1" ht="12">
      <c r="A23" s="42" t="s">
        <v>60</v>
      </c>
      <c r="B23" s="43" t="s">
        <v>109</v>
      </c>
      <c r="C23" s="37">
        <f>C24+C25+C26</f>
        <v>5800</v>
      </c>
      <c r="D23" s="38" t="s">
        <v>39</v>
      </c>
      <c r="E23" s="37">
        <f>E24+E25+E26</f>
        <v>1138</v>
      </c>
      <c r="F23" s="37" t="s">
        <v>39</v>
      </c>
      <c r="G23" s="37" t="s">
        <v>39</v>
      </c>
      <c r="H23" s="37" t="s">
        <v>39</v>
      </c>
      <c r="I23" s="37" t="s">
        <v>39</v>
      </c>
      <c r="J23" s="37" t="s">
        <v>39</v>
      </c>
      <c r="K23" s="37" t="s">
        <v>39</v>
      </c>
      <c r="L23" s="37" t="s">
        <v>39</v>
      </c>
      <c r="M23" s="37" t="s">
        <v>39</v>
      </c>
      <c r="N23" s="37" t="s">
        <v>39</v>
      </c>
      <c r="O23" s="37">
        <f>O24+O25+O26</f>
        <v>916.75581</v>
      </c>
      <c r="P23" s="37" t="s">
        <v>39</v>
      </c>
      <c r="Q23" s="37">
        <f t="shared" si="0"/>
        <v>15.806134655172414</v>
      </c>
      <c r="R23" s="37"/>
      <c r="S23" s="37"/>
      <c r="T23" s="37"/>
      <c r="U23" s="37"/>
      <c r="V23" s="37"/>
      <c r="W23" s="37"/>
      <c r="X23" s="37"/>
      <c r="Y23" s="37">
        <f t="shared" si="1"/>
        <v>80.55850702987698</v>
      </c>
      <c r="Z23" s="28" t="s">
        <v>39</v>
      </c>
      <c r="AA23" s="29" t="s">
        <v>39</v>
      </c>
      <c r="AB23" s="30"/>
    </row>
    <row r="24" spans="1:28" s="26" customFormat="1" ht="60.75" customHeight="1">
      <c r="A24" s="34" t="s">
        <v>0</v>
      </c>
      <c r="B24" s="44" t="s">
        <v>130</v>
      </c>
      <c r="C24" s="45">
        <v>650</v>
      </c>
      <c r="D24" s="46" t="s">
        <v>39</v>
      </c>
      <c r="E24" s="45">
        <v>0</v>
      </c>
      <c r="F24" s="45" t="s">
        <v>39</v>
      </c>
      <c r="G24" s="45" t="s">
        <v>39</v>
      </c>
      <c r="H24" s="45" t="s">
        <v>39</v>
      </c>
      <c r="I24" s="45" t="s">
        <v>39</v>
      </c>
      <c r="J24" s="45" t="s">
        <v>39</v>
      </c>
      <c r="K24" s="45" t="s">
        <v>39</v>
      </c>
      <c r="L24" s="45" t="s">
        <v>39</v>
      </c>
      <c r="M24" s="45" t="s">
        <v>39</v>
      </c>
      <c r="N24" s="45" t="s">
        <v>39</v>
      </c>
      <c r="O24" s="45">
        <v>17.45021</v>
      </c>
      <c r="P24" s="45" t="s">
        <v>39</v>
      </c>
      <c r="Q24" s="37">
        <f t="shared" si="0"/>
        <v>2.684647692307692</v>
      </c>
      <c r="R24" s="45"/>
      <c r="S24" s="45"/>
      <c r="T24" s="45"/>
      <c r="U24" s="45"/>
      <c r="V24" s="45"/>
      <c r="W24" s="45"/>
      <c r="X24" s="45"/>
      <c r="Y24" s="37" t="s">
        <v>39</v>
      </c>
      <c r="Z24" s="23" t="s">
        <v>39</v>
      </c>
      <c r="AA24" s="24" t="s">
        <v>39</v>
      </c>
      <c r="AB24" s="25"/>
    </row>
    <row r="25" spans="1:28" s="26" customFormat="1" ht="48">
      <c r="A25" s="34" t="s">
        <v>40</v>
      </c>
      <c r="B25" s="44" t="s">
        <v>3</v>
      </c>
      <c r="C25" s="45">
        <v>4550</v>
      </c>
      <c r="D25" s="46" t="s">
        <v>39</v>
      </c>
      <c r="E25" s="45">
        <v>1138</v>
      </c>
      <c r="F25" s="45" t="s">
        <v>39</v>
      </c>
      <c r="G25" s="45" t="s">
        <v>39</v>
      </c>
      <c r="H25" s="45" t="s">
        <v>39</v>
      </c>
      <c r="I25" s="45" t="s">
        <v>39</v>
      </c>
      <c r="J25" s="45" t="s">
        <v>39</v>
      </c>
      <c r="K25" s="45" t="s">
        <v>39</v>
      </c>
      <c r="L25" s="45" t="s">
        <v>39</v>
      </c>
      <c r="M25" s="45" t="s">
        <v>39</v>
      </c>
      <c r="N25" s="45" t="s">
        <v>39</v>
      </c>
      <c r="O25" s="45">
        <v>870.80197</v>
      </c>
      <c r="P25" s="45" t="s">
        <v>39</v>
      </c>
      <c r="Q25" s="37">
        <f t="shared" si="0"/>
        <v>19.138504835164834</v>
      </c>
      <c r="R25" s="45"/>
      <c r="S25" s="45"/>
      <c r="T25" s="45"/>
      <c r="U25" s="45"/>
      <c r="V25" s="45"/>
      <c r="W25" s="45"/>
      <c r="X25" s="45"/>
      <c r="Y25" s="37">
        <f t="shared" si="1"/>
        <v>76.52038400702988</v>
      </c>
      <c r="Z25" s="23" t="s">
        <v>39</v>
      </c>
      <c r="AA25" s="24" t="s">
        <v>39</v>
      </c>
      <c r="AB25" s="25"/>
    </row>
    <row r="26" spans="1:28" s="26" customFormat="1" ht="49.5" customHeight="1">
      <c r="A26" s="34" t="s">
        <v>123</v>
      </c>
      <c r="B26" s="44" t="s">
        <v>37</v>
      </c>
      <c r="C26" s="45">
        <v>600</v>
      </c>
      <c r="D26" s="46" t="s">
        <v>39</v>
      </c>
      <c r="E26" s="45">
        <v>0</v>
      </c>
      <c r="F26" s="45" t="s">
        <v>39</v>
      </c>
      <c r="G26" s="45" t="s">
        <v>39</v>
      </c>
      <c r="H26" s="45" t="s">
        <v>39</v>
      </c>
      <c r="I26" s="45" t="s">
        <v>39</v>
      </c>
      <c r="J26" s="45" t="s">
        <v>39</v>
      </c>
      <c r="K26" s="45" t="s">
        <v>39</v>
      </c>
      <c r="L26" s="45" t="s">
        <v>39</v>
      </c>
      <c r="M26" s="45" t="s">
        <v>39</v>
      </c>
      <c r="N26" s="45" t="s">
        <v>39</v>
      </c>
      <c r="O26" s="45">
        <v>28.50363</v>
      </c>
      <c r="P26" s="45" t="s">
        <v>39</v>
      </c>
      <c r="Q26" s="37">
        <f t="shared" si="0"/>
        <v>4.750605</v>
      </c>
      <c r="R26" s="45"/>
      <c r="S26" s="45"/>
      <c r="T26" s="45"/>
      <c r="U26" s="45"/>
      <c r="V26" s="45"/>
      <c r="W26" s="45"/>
      <c r="X26" s="45"/>
      <c r="Y26" s="37" t="s">
        <v>39</v>
      </c>
      <c r="Z26" s="23" t="s">
        <v>39</v>
      </c>
      <c r="AA26" s="24" t="s">
        <v>39</v>
      </c>
      <c r="AB26" s="25"/>
    </row>
    <row r="27" spans="1:28" s="31" customFormat="1" ht="61.5" customHeight="1">
      <c r="A27" s="42" t="s">
        <v>43</v>
      </c>
      <c r="B27" s="43" t="s">
        <v>29</v>
      </c>
      <c r="C27" s="37">
        <f>C28+C29+C30+C31</f>
        <v>1244.1</v>
      </c>
      <c r="D27" s="38" t="s">
        <v>39</v>
      </c>
      <c r="E27" s="37">
        <f>E28+E29+E30+E31</f>
        <v>226.6</v>
      </c>
      <c r="F27" s="37" t="s">
        <v>39</v>
      </c>
      <c r="G27" s="37" t="s">
        <v>39</v>
      </c>
      <c r="H27" s="37" t="s">
        <v>39</v>
      </c>
      <c r="I27" s="37" t="s">
        <v>39</v>
      </c>
      <c r="J27" s="37" t="s">
        <v>39</v>
      </c>
      <c r="K27" s="37" t="s">
        <v>39</v>
      </c>
      <c r="L27" s="37" t="s">
        <v>39</v>
      </c>
      <c r="M27" s="37" t="s">
        <v>39</v>
      </c>
      <c r="N27" s="37" t="s">
        <v>39</v>
      </c>
      <c r="O27" s="37">
        <f>O28+O29+O30+O31</f>
        <v>113.90293</v>
      </c>
      <c r="P27" s="37" t="s">
        <v>39</v>
      </c>
      <c r="Q27" s="37">
        <f t="shared" si="0"/>
        <v>9.155448115103288</v>
      </c>
      <c r="R27" s="37"/>
      <c r="S27" s="37"/>
      <c r="T27" s="37"/>
      <c r="U27" s="37"/>
      <c r="V27" s="37"/>
      <c r="W27" s="37"/>
      <c r="X27" s="37"/>
      <c r="Y27" s="37">
        <f t="shared" si="1"/>
        <v>50.26607678729038</v>
      </c>
      <c r="Z27" s="28" t="s">
        <v>39</v>
      </c>
      <c r="AA27" s="29" t="s">
        <v>39</v>
      </c>
      <c r="AB27" s="30"/>
    </row>
    <row r="28" spans="1:28" s="26" customFormat="1" ht="120.75" customHeight="1">
      <c r="A28" s="34" t="s">
        <v>17</v>
      </c>
      <c r="B28" s="44" t="s">
        <v>89</v>
      </c>
      <c r="C28" s="45">
        <v>570.4</v>
      </c>
      <c r="D28" s="46" t="s">
        <v>39</v>
      </c>
      <c r="E28" s="45">
        <v>142.6</v>
      </c>
      <c r="F28" s="45" t="s">
        <v>39</v>
      </c>
      <c r="G28" s="45" t="s">
        <v>39</v>
      </c>
      <c r="H28" s="45" t="s">
        <v>39</v>
      </c>
      <c r="I28" s="45" t="s">
        <v>39</v>
      </c>
      <c r="J28" s="45" t="s">
        <v>39</v>
      </c>
      <c r="K28" s="45" t="s">
        <v>39</v>
      </c>
      <c r="L28" s="45" t="s">
        <v>39</v>
      </c>
      <c r="M28" s="45" t="s">
        <v>39</v>
      </c>
      <c r="N28" s="45" t="s">
        <v>39</v>
      </c>
      <c r="O28" s="45">
        <v>43.75891</v>
      </c>
      <c r="P28" s="45" t="s">
        <v>39</v>
      </c>
      <c r="Q28" s="37">
        <f t="shared" si="0"/>
        <v>7.671618162692846</v>
      </c>
      <c r="R28" s="45"/>
      <c r="S28" s="45"/>
      <c r="T28" s="45"/>
      <c r="U28" s="45"/>
      <c r="V28" s="45"/>
      <c r="W28" s="45"/>
      <c r="X28" s="45"/>
      <c r="Y28" s="37">
        <f t="shared" si="1"/>
        <v>30.686472650771385</v>
      </c>
      <c r="Z28" s="23" t="s">
        <v>39</v>
      </c>
      <c r="AA28" s="24" t="s">
        <v>39</v>
      </c>
      <c r="AB28" s="25"/>
    </row>
    <row r="29" spans="1:28" s="26" customFormat="1" ht="96" customHeight="1">
      <c r="A29" s="34" t="s">
        <v>9</v>
      </c>
      <c r="B29" s="44" t="s">
        <v>115</v>
      </c>
      <c r="C29" s="45">
        <v>0</v>
      </c>
      <c r="D29" s="46" t="s">
        <v>39</v>
      </c>
      <c r="E29" s="45">
        <v>0</v>
      </c>
      <c r="F29" s="45" t="s">
        <v>39</v>
      </c>
      <c r="G29" s="45" t="s">
        <v>39</v>
      </c>
      <c r="H29" s="45" t="s">
        <v>39</v>
      </c>
      <c r="I29" s="45" t="s">
        <v>39</v>
      </c>
      <c r="J29" s="45" t="s">
        <v>39</v>
      </c>
      <c r="K29" s="45" t="s">
        <v>39</v>
      </c>
      <c r="L29" s="45" t="s">
        <v>39</v>
      </c>
      <c r="M29" s="45" t="s">
        <v>39</v>
      </c>
      <c r="N29" s="45" t="s">
        <v>39</v>
      </c>
      <c r="O29" s="45">
        <v>27.20496</v>
      </c>
      <c r="P29" s="45" t="s">
        <v>39</v>
      </c>
      <c r="Q29" s="37" t="s">
        <v>39</v>
      </c>
      <c r="R29" s="45"/>
      <c r="S29" s="45"/>
      <c r="T29" s="45"/>
      <c r="U29" s="45"/>
      <c r="V29" s="45"/>
      <c r="W29" s="45"/>
      <c r="X29" s="45"/>
      <c r="Y29" s="37" t="s">
        <v>39</v>
      </c>
      <c r="Z29" s="23" t="s">
        <v>39</v>
      </c>
      <c r="AA29" s="24" t="s">
        <v>39</v>
      </c>
      <c r="AB29" s="25"/>
    </row>
    <row r="30" spans="1:28" s="26" customFormat="1" ht="48">
      <c r="A30" s="34" t="s">
        <v>66</v>
      </c>
      <c r="B30" s="44" t="s">
        <v>11</v>
      </c>
      <c r="C30" s="45">
        <v>503.7</v>
      </c>
      <c r="D30" s="46" t="s">
        <v>39</v>
      </c>
      <c r="E30" s="45">
        <v>84</v>
      </c>
      <c r="F30" s="45" t="s">
        <v>39</v>
      </c>
      <c r="G30" s="45" t="s">
        <v>39</v>
      </c>
      <c r="H30" s="45" t="s">
        <v>39</v>
      </c>
      <c r="I30" s="45" t="s">
        <v>39</v>
      </c>
      <c r="J30" s="45" t="s">
        <v>39</v>
      </c>
      <c r="K30" s="45" t="s">
        <v>39</v>
      </c>
      <c r="L30" s="45" t="s">
        <v>39</v>
      </c>
      <c r="M30" s="45" t="s">
        <v>39</v>
      </c>
      <c r="N30" s="45" t="s">
        <v>39</v>
      </c>
      <c r="O30" s="45">
        <v>42.7887</v>
      </c>
      <c r="P30" s="45" t="s">
        <v>39</v>
      </c>
      <c r="Q30" s="37">
        <f t="shared" si="0"/>
        <v>8.494877903513997</v>
      </c>
      <c r="R30" s="45"/>
      <c r="S30" s="45"/>
      <c r="T30" s="45"/>
      <c r="U30" s="45"/>
      <c r="V30" s="45"/>
      <c r="W30" s="45"/>
      <c r="X30" s="45"/>
      <c r="Y30" s="37">
        <f t="shared" si="1"/>
        <v>50.93892857142857</v>
      </c>
      <c r="Z30" s="23" t="s">
        <v>39</v>
      </c>
      <c r="AA30" s="24" t="s">
        <v>39</v>
      </c>
      <c r="AB30" s="25"/>
    </row>
    <row r="31" spans="1:28" s="26" customFormat="1" ht="120.75" customHeight="1">
      <c r="A31" s="34" t="s">
        <v>7</v>
      </c>
      <c r="B31" s="44" t="s">
        <v>25</v>
      </c>
      <c r="C31" s="45">
        <v>170</v>
      </c>
      <c r="D31" s="46" t="s">
        <v>39</v>
      </c>
      <c r="E31" s="45">
        <v>0</v>
      </c>
      <c r="F31" s="45" t="s">
        <v>39</v>
      </c>
      <c r="G31" s="45" t="s">
        <v>39</v>
      </c>
      <c r="H31" s="45" t="s">
        <v>39</v>
      </c>
      <c r="I31" s="45" t="s">
        <v>39</v>
      </c>
      <c r="J31" s="45" t="s">
        <v>39</v>
      </c>
      <c r="K31" s="45" t="s">
        <v>39</v>
      </c>
      <c r="L31" s="45" t="s">
        <v>39</v>
      </c>
      <c r="M31" s="45" t="s">
        <v>39</v>
      </c>
      <c r="N31" s="45" t="s">
        <v>39</v>
      </c>
      <c r="O31" s="45">
        <v>0.15036</v>
      </c>
      <c r="P31" s="45" t="s">
        <v>39</v>
      </c>
      <c r="Q31" s="37">
        <f t="shared" si="0"/>
        <v>0.0884470588235294</v>
      </c>
      <c r="R31" s="45"/>
      <c r="S31" s="45"/>
      <c r="T31" s="45"/>
      <c r="U31" s="45"/>
      <c r="V31" s="45"/>
      <c r="W31" s="45"/>
      <c r="X31" s="45"/>
      <c r="Y31" s="37" t="s">
        <v>39</v>
      </c>
      <c r="Z31" s="23" t="s">
        <v>39</v>
      </c>
      <c r="AA31" s="24" t="s">
        <v>39</v>
      </c>
      <c r="AB31" s="25"/>
    </row>
    <row r="32" spans="1:28" s="31" customFormat="1" ht="36">
      <c r="A32" s="42" t="s">
        <v>97</v>
      </c>
      <c r="B32" s="43" t="s">
        <v>26</v>
      </c>
      <c r="C32" s="37">
        <f>C33+C34</f>
        <v>2514.1</v>
      </c>
      <c r="D32" s="38" t="s">
        <v>39</v>
      </c>
      <c r="E32" s="37">
        <f>E33+E34</f>
        <v>0</v>
      </c>
      <c r="F32" s="37" t="s">
        <v>39</v>
      </c>
      <c r="G32" s="37" t="s">
        <v>39</v>
      </c>
      <c r="H32" s="37" t="s">
        <v>39</v>
      </c>
      <c r="I32" s="37" t="s">
        <v>39</v>
      </c>
      <c r="J32" s="37" t="s">
        <v>39</v>
      </c>
      <c r="K32" s="37" t="s">
        <v>39</v>
      </c>
      <c r="L32" s="37" t="s">
        <v>39</v>
      </c>
      <c r="M32" s="37" t="s">
        <v>39</v>
      </c>
      <c r="N32" s="37" t="s">
        <v>39</v>
      </c>
      <c r="O32" s="37">
        <f>O33+O34</f>
        <v>157.75683</v>
      </c>
      <c r="P32" s="37" t="s">
        <v>39</v>
      </c>
      <c r="Q32" s="37">
        <f t="shared" si="0"/>
        <v>6.274882860665845</v>
      </c>
      <c r="R32" s="37"/>
      <c r="S32" s="37"/>
      <c r="T32" s="37"/>
      <c r="U32" s="37"/>
      <c r="V32" s="37"/>
      <c r="W32" s="37"/>
      <c r="X32" s="37"/>
      <c r="Y32" s="37" t="s">
        <v>39</v>
      </c>
      <c r="Z32" s="28" t="s">
        <v>39</v>
      </c>
      <c r="AA32" s="29" t="s">
        <v>39</v>
      </c>
      <c r="AB32" s="30"/>
    </row>
    <row r="33" spans="1:28" s="26" customFormat="1" ht="132" customHeight="1">
      <c r="A33" s="34" t="s">
        <v>56</v>
      </c>
      <c r="B33" s="44" t="s">
        <v>80</v>
      </c>
      <c r="C33" s="45">
        <v>2414.1</v>
      </c>
      <c r="D33" s="46" t="s">
        <v>39</v>
      </c>
      <c r="E33" s="45">
        <v>0</v>
      </c>
      <c r="F33" s="45" t="s">
        <v>39</v>
      </c>
      <c r="G33" s="45" t="s">
        <v>39</v>
      </c>
      <c r="H33" s="45" t="s">
        <v>39</v>
      </c>
      <c r="I33" s="45" t="s">
        <v>39</v>
      </c>
      <c r="J33" s="45" t="s">
        <v>39</v>
      </c>
      <c r="K33" s="45" t="s">
        <v>39</v>
      </c>
      <c r="L33" s="45" t="s">
        <v>39</v>
      </c>
      <c r="M33" s="45" t="s">
        <v>39</v>
      </c>
      <c r="N33" s="45" t="s">
        <v>39</v>
      </c>
      <c r="O33" s="45">
        <v>157</v>
      </c>
      <c r="P33" s="45" t="s">
        <v>39</v>
      </c>
      <c r="Q33" s="37">
        <f t="shared" si="0"/>
        <v>6.50345884594673</v>
      </c>
      <c r="R33" s="45"/>
      <c r="S33" s="45"/>
      <c r="T33" s="45"/>
      <c r="U33" s="45"/>
      <c r="V33" s="45"/>
      <c r="W33" s="45"/>
      <c r="X33" s="45"/>
      <c r="Y33" s="37" t="s">
        <v>39</v>
      </c>
      <c r="Z33" s="23" t="s">
        <v>39</v>
      </c>
      <c r="AA33" s="24" t="s">
        <v>39</v>
      </c>
      <c r="AB33" s="25"/>
    </row>
    <row r="34" spans="1:28" s="26" customFormat="1" ht="73.5" customHeight="1">
      <c r="A34" s="34" t="s">
        <v>117</v>
      </c>
      <c r="B34" s="44" t="s">
        <v>120</v>
      </c>
      <c r="C34" s="45">
        <v>100</v>
      </c>
      <c r="D34" s="46" t="s">
        <v>39</v>
      </c>
      <c r="E34" s="45">
        <v>0</v>
      </c>
      <c r="F34" s="45" t="s">
        <v>39</v>
      </c>
      <c r="G34" s="45" t="s">
        <v>39</v>
      </c>
      <c r="H34" s="45" t="s">
        <v>39</v>
      </c>
      <c r="I34" s="45" t="s">
        <v>39</v>
      </c>
      <c r="J34" s="45" t="s">
        <v>39</v>
      </c>
      <c r="K34" s="45" t="s">
        <v>39</v>
      </c>
      <c r="L34" s="45" t="s">
        <v>39</v>
      </c>
      <c r="M34" s="45" t="s">
        <v>39</v>
      </c>
      <c r="N34" s="45" t="s">
        <v>39</v>
      </c>
      <c r="O34" s="45">
        <v>0.75683</v>
      </c>
      <c r="P34" s="45" t="s">
        <v>39</v>
      </c>
      <c r="Q34" s="37">
        <f t="shared" si="0"/>
        <v>0.7568300000000001</v>
      </c>
      <c r="R34" s="45"/>
      <c r="S34" s="45"/>
      <c r="T34" s="45"/>
      <c r="U34" s="45"/>
      <c r="V34" s="45"/>
      <c r="W34" s="45"/>
      <c r="X34" s="45"/>
      <c r="Y34" s="37" t="s">
        <v>39</v>
      </c>
      <c r="Z34" s="23" t="s">
        <v>39</v>
      </c>
      <c r="AA34" s="24" t="s">
        <v>39</v>
      </c>
      <c r="AB34" s="25"/>
    </row>
    <row r="35" spans="1:28" s="31" customFormat="1" ht="18" customHeight="1">
      <c r="A35" s="42" t="s">
        <v>75</v>
      </c>
      <c r="B35" s="43" t="s">
        <v>46</v>
      </c>
      <c r="C35" s="37">
        <f>C36+C42</f>
        <v>2250.8441700000003</v>
      </c>
      <c r="D35" s="38" t="s">
        <v>39</v>
      </c>
      <c r="E35" s="37">
        <f>E36+E42</f>
        <v>-4630.1</v>
      </c>
      <c r="F35" s="37" t="s">
        <v>39</v>
      </c>
      <c r="G35" s="37" t="s">
        <v>39</v>
      </c>
      <c r="H35" s="37" t="s">
        <v>39</v>
      </c>
      <c r="I35" s="37" t="s">
        <v>39</v>
      </c>
      <c r="J35" s="37" t="s">
        <v>39</v>
      </c>
      <c r="K35" s="37" t="s">
        <v>39</v>
      </c>
      <c r="L35" s="37" t="s">
        <v>39</v>
      </c>
      <c r="M35" s="37" t="s">
        <v>39</v>
      </c>
      <c r="N35" s="37" t="s">
        <v>39</v>
      </c>
      <c r="O35" s="37">
        <f>O36+O42</f>
        <v>29.936059999999998</v>
      </c>
      <c r="P35" s="37" t="s">
        <v>39</v>
      </c>
      <c r="Q35" s="37">
        <f t="shared" si="0"/>
        <v>1.3299925600802474</v>
      </c>
      <c r="R35" s="37"/>
      <c r="S35" s="37"/>
      <c r="T35" s="37"/>
      <c r="U35" s="37"/>
      <c r="V35" s="37"/>
      <c r="W35" s="37"/>
      <c r="X35" s="37"/>
      <c r="Y35" s="37">
        <f t="shared" si="1"/>
        <v>-0.6465532061942506</v>
      </c>
      <c r="Z35" s="28" t="s">
        <v>39</v>
      </c>
      <c r="AA35" s="29" t="s">
        <v>39</v>
      </c>
      <c r="AB35" s="30"/>
    </row>
    <row r="36" spans="1:28" s="31" customFormat="1" ht="37.5" customHeight="1">
      <c r="A36" s="42" t="s">
        <v>169</v>
      </c>
      <c r="B36" s="43" t="s">
        <v>103</v>
      </c>
      <c r="C36" s="37">
        <f>C37+C39</f>
        <v>9174.5</v>
      </c>
      <c r="D36" s="38" t="s">
        <v>39</v>
      </c>
      <c r="E36" s="37">
        <f>E37+E39</f>
        <v>2293.6</v>
      </c>
      <c r="F36" s="37" t="s">
        <v>39</v>
      </c>
      <c r="G36" s="37" t="s">
        <v>39</v>
      </c>
      <c r="H36" s="37" t="s">
        <v>39</v>
      </c>
      <c r="I36" s="37" t="s">
        <v>39</v>
      </c>
      <c r="J36" s="37" t="s">
        <v>39</v>
      </c>
      <c r="K36" s="37" t="s">
        <v>39</v>
      </c>
      <c r="L36" s="37" t="s">
        <v>39</v>
      </c>
      <c r="M36" s="37" t="s">
        <v>39</v>
      </c>
      <c r="N36" s="37" t="s">
        <v>39</v>
      </c>
      <c r="O36" s="37">
        <f>O37+O39</f>
        <v>6953.59189</v>
      </c>
      <c r="P36" s="37" t="s">
        <v>39</v>
      </c>
      <c r="Q36" s="37">
        <f t="shared" si="0"/>
        <v>75.79259785274402</v>
      </c>
      <c r="R36" s="37"/>
      <c r="S36" s="37"/>
      <c r="T36" s="37"/>
      <c r="U36" s="37"/>
      <c r="V36" s="37"/>
      <c r="W36" s="37"/>
      <c r="X36" s="37"/>
      <c r="Y36" s="37">
        <f t="shared" si="1"/>
        <v>303.17369593651904</v>
      </c>
      <c r="Z36" s="28" t="s">
        <v>39</v>
      </c>
      <c r="AA36" s="29" t="s">
        <v>39</v>
      </c>
      <c r="AB36" s="30"/>
    </row>
    <row r="37" spans="1:28" s="31" customFormat="1" ht="24">
      <c r="A37" s="42" t="s">
        <v>86</v>
      </c>
      <c r="B37" s="43" t="s">
        <v>44</v>
      </c>
      <c r="C37" s="37">
        <f>C38</f>
        <v>9174.5</v>
      </c>
      <c r="D37" s="38" t="s">
        <v>39</v>
      </c>
      <c r="E37" s="37">
        <f>E38</f>
        <v>2293.6</v>
      </c>
      <c r="F37" s="37" t="s">
        <v>39</v>
      </c>
      <c r="G37" s="37" t="s">
        <v>39</v>
      </c>
      <c r="H37" s="37" t="s">
        <v>39</v>
      </c>
      <c r="I37" s="37" t="s">
        <v>39</v>
      </c>
      <c r="J37" s="37" t="s">
        <v>39</v>
      </c>
      <c r="K37" s="37" t="s">
        <v>39</v>
      </c>
      <c r="L37" s="37" t="s">
        <v>39</v>
      </c>
      <c r="M37" s="37" t="s">
        <v>39</v>
      </c>
      <c r="N37" s="37" t="s">
        <v>39</v>
      </c>
      <c r="O37" s="37">
        <f>O38</f>
        <v>2293.6248</v>
      </c>
      <c r="P37" s="37" t="s">
        <v>39</v>
      </c>
      <c r="Q37" s="37">
        <f t="shared" si="0"/>
        <v>24.99999782004469</v>
      </c>
      <c r="R37" s="37"/>
      <c r="S37" s="37"/>
      <c r="T37" s="37"/>
      <c r="U37" s="37"/>
      <c r="V37" s="37"/>
      <c r="W37" s="37"/>
      <c r="X37" s="37"/>
      <c r="Y37" s="37">
        <f t="shared" si="1"/>
        <v>100.00108126961982</v>
      </c>
      <c r="Z37" s="28" t="s">
        <v>39</v>
      </c>
      <c r="AA37" s="29" t="s">
        <v>39</v>
      </c>
      <c r="AB37" s="30"/>
    </row>
    <row r="38" spans="1:28" s="26" customFormat="1" ht="36">
      <c r="A38" s="34" t="s">
        <v>92</v>
      </c>
      <c r="B38" s="44" t="s">
        <v>122</v>
      </c>
      <c r="C38" s="45">
        <v>9174.5</v>
      </c>
      <c r="D38" s="46" t="s">
        <v>39</v>
      </c>
      <c r="E38" s="45">
        <v>2293.6</v>
      </c>
      <c r="F38" s="45" t="s">
        <v>39</v>
      </c>
      <c r="G38" s="45" t="s">
        <v>39</v>
      </c>
      <c r="H38" s="45" t="s">
        <v>39</v>
      </c>
      <c r="I38" s="45" t="s">
        <v>39</v>
      </c>
      <c r="J38" s="45" t="s">
        <v>39</v>
      </c>
      <c r="K38" s="45" t="s">
        <v>39</v>
      </c>
      <c r="L38" s="45" t="s">
        <v>39</v>
      </c>
      <c r="M38" s="45" t="s">
        <v>39</v>
      </c>
      <c r="N38" s="45" t="s">
        <v>39</v>
      </c>
      <c r="O38" s="45">
        <v>2293.6248</v>
      </c>
      <c r="P38" s="45" t="s">
        <v>39</v>
      </c>
      <c r="Q38" s="37">
        <f t="shared" si="0"/>
        <v>24.99999782004469</v>
      </c>
      <c r="R38" s="45"/>
      <c r="S38" s="45"/>
      <c r="T38" s="45"/>
      <c r="U38" s="45"/>
      <c r="V38" s="45"/>
      <c r="W38" s="45"/>
      <c r="X38" s="45"/>
      <c r="Y38" s="37">
        <f t="shared" si="1"/>
        <v>100.00108126961982</v>
      </c>
      <c r="Z38" s="23" t="s">
        <v>39</v>
      </c>
      <c r="AA38" s="24" t="s">
        <v>39</v>
      </c>
      <c r="AB38" s="25"/>
    </row>
    <row r="39" spans="1:28" s="31" customFormat="1" ht="36">
      <c r="A39" s="42" t="s">
        <v>77</v>
      </c>
      <c r="B39" s="43" t="s">
        <v>10</v>
      </c>
      <c r="C39" s="37">
        <f>C40+C41</f>
        <v>0</v>
      </c>
      <c r="D39" s="38" t="s">
        <v>39</v>
      </c>
      <c r="E39" s="37">
        <f>E40+E41</f>
        <v>0</v>
      </c>
      <c r="F39" s="37" t="s">
        <v>39</v>
      </c>
      <c r="G39" s="37" t="s">
        <v>39</v>
      </c>
      <c r="H39" s="37" t="s">
        <v>39</v>
      </c>
      <c r="I39" s="37" t="s">
        <v>39</v>
      </c>
      <c r="J39" s="37" t="s">
        <v>39</v>
      </c>
      <c r="K39" s="37" t="s">
        <v>39</v>
      </c>
      <c r="L39" s="37" t="s">
        <v>39</v>
      </c>
      <c r="M39" s="37" t="s">
        <v>39</v>
      </c>
      <c r="N39" s="37" t="s">
        <v>39</v>
      </c>
      <c r="O39" s="37">
        <f>O40+O41</f>
        <v>4659.96709</v>
      </c>
      <c r="P39" s="37" t="s">
        <v>39</v>
      </c>
      <c r="Q39" s="37" t="s">
        <v>39</v>
      </c>
      <c r="R39" s="37"/>
      <c r="S39" s="37"/>
      <c r="T39" s="37"/>
      <c r="U39" s="37"/>
      <c r="V39" s="37"/>
      <c r="W39" s="37"/>
      <c r="X39" s="37"/>
      <c r="Y39" s="37" t="s">
        <v>39</v>
      </c>
      <c r="Z39" s="28" t="s">
        <v>39</v>
      </c>
      <c r="AA39" s="29" t="s">
        <v>39</v>
      </c>
      <c r="AB39" s="30"/>
    </row>
    <row r="40" spans="1:28" s="26" customFormat="1" ht="108.75" customHeight="1">
      <c r="A40" s="34" t="s">
        <v>71</v>
      </c>
      <c r="B40" s="44" t="s">
        <v>111</v>
      </c>
      <c r="C40" s="45">
        <v>0</v>
      </c>
      <c r="D40" s="46" t="s">
        <v>39</v>
      </c>
      <c r="E40" s="45">
        <v>0</v>
      </c>
      <c r="F40" s="45" t="s">
        <v>39</v>
      </c>
      <c r="G40" s="45" t="s">
        <v>39</v>
      </c>
      <c r="H40" s="45" t="s">
        <v>39</v>
      </c>
      <c r="I40" s="45" t="s">
        <v>39</v>
      </c>
      <c r="J40" s="45" t="s">
        <v>39</v>
      </c>
      <c r="K40" s="45" t="s">
        <v>39</v>
      </c>
      <c r="L40" s="45" t="s">
        <v>39</v>
      </c>
      <c r="M40" s="45" t="s">
        <v>39</v>
      </c>
      <c r="N40" s="45" t="s">
        <v>39</v>
      </c>
      <c r="O40" s="45">
        <v>2415.185</v>
      </c>
      <c r="P40" s="45" t="s">
        <v>39</v>
      </c>
      <c r="Q40" s="37" t="s">
        <v>39</v>
      </c>
      <c r="R40" s="45"/>
      <c r="S40" s="45"/>
      <c r="T40" s="45"/>
      <c r="U40" s="45"/>
      <c r="V40" s="45"/>
      <c r="W40" s="45"/>
      <c r="X40" s="45"/>
      <c r="Y40" s="37" t="s">
        <v>39</v>
      </c>
      <c r="Z40" s="23" t="s">
        <v>39</v>
      </c>
      <c r="AA40" s="24" t="s">
        <v>39</v>
      </c>
      <c r="AB40" s="25"/>
    </row>
    <row r="41" spans="1:28" s="26" customFormat="1" ht="61.5" customHeight="1">
      <c r="A41" s="34" t="s">
        <v>102</v>
      </c>
      <c r="B41" s="44" t="s">
        <v>78</v>
      </c>
      <c r="C41" s="45">
        <v>0</v>
      </c>
      <c r="D41" s="46" t="s">
        <v>39</v>
      </c>
      <c r="E41" s="45">
        <v>0</v>
      </c>
      <c r="F41" s="45" t="s">
        <v>39</v>
      </c>
      <c r="G41" s="45" t="s">
        <v>39</v>
      </c>
      <c r="H41" s="45" t="s">
        <v>39</v>
      </c>
      <c r="I41" s="45" t="s">
        <v>39</v>
      </c>
      <c r="J41" s="45" t="s">
        <v>39</v>
      </c>
      <c r="K41" s="45" t="s">
        <v>39</v>
      </c>
      <c r="L41" s="45" t="s">
        <v>39</v>
      </c>
      <c r="M41" s="45" t="s">
        <v>39</v>
      </c>
      <c r="N41" s="45" t="s">
        <v>39</v>
      </c>
      <c r="O41" s="45">
        <v>2244.78209</v>
      </c>
      <c r="P41" s="45" t="s">
        <v>39</v>
      </c>
      <c r="Q41" s="37" t="s">
        <v>39</v>
      </c>
      <c r="R41" s="45"/>
      <c r="S41" s="45"/>
      <c r="T41" s="45"/>
      <c r="U41" s="45"/>
      <c r="V41" s="45"/>
      <c r="W41" s="45"/>
      <c r="X41" s="45"/>
      <c r="Y41" s="37" t="s">
        <v>39</v>
      </c>
      <c r="Z41" s="23" t="s">
        <v>39</v>
      </c>
      <c r="AA41" s="24" t="s">
        <v>39</v>
      </c>
      <c r="AB41" s="25"/>
    </row>
    <row r="42" spans="1:28" s="31" customFormat="1" ht="60.75" customHeight="1">
      <c r="A42" s="42" t="s">
        <v>129</v>
      </c>
      <c r="B42" s="43" t="s">
        <v>59</v>
      </c>
      <c r="C42" s="37">
        <f>C43</f>
        <v>-6923.65583</v>
      </c>
      <c r="D42" s="38" t="s">
        <v>39</v>
      </c>
      <c r="E42" s="37">
        <f>E43</f>
        <v>-6923.7</v>
      </c>
      <c r="F42" s="37" t="s">
        <v>39</v>
      </c>
      <c r="G42" s="37" t="s">
        <v>39</v>
      </c>
      <c r="H42" s="37" t="s">
        <v>39</v>
      </c>
      <c r="I42" s="37" t="s">
        <v>39</v>
      </c>
      <c r="J42" s="37" t="s">
        <v>39</v>
      </c>
      <c r="K42" s="37" t="s">
        <v>39</v>
      </c>
      <c r="L42" s="37" t="s">
        <v>39</v>
      </c>
      <c r="M42" s="37" t="s">
        <v>39</v>
      </c>
      <c r="N42" s="37" t="s">
        <v>39</v>
      </c>
      <c r="O42" s="37">
        <f>O43</f>
        <v>-6923.65583</v>
      </c>
      <c r="P42" s="37" t="s">
        <v>39</v>
      </c>
      <c r="Q42" s="37">
        <f t="shared" si="0"/>
        <v>100</v>
      </c>
      <c r="R42" s="37"/>
      <c r="S42" s="37"/>
      <c r="T42" s="37"/>
      <c r="U42" s="37"/>
      <c r="V42" s="37"/>
      <c r="W42" s="37"/>
      <c r="X42" s="37"/>
      <c r="Y42" s="37">
        <f t="shared" si="1"/>
        <v>99.99936204630473</v>
      </c>
      <c r="Z42" s="28" t="s">
        <v>39</v>
      </c>
      <c r="AA42" s="29" t="s">
        <v>39</v>
      </c>
      <c r="AB42" s="30"/>
    </row>
    <row r="43" spans="1:28" s="26" customFormat="1" ht="62.25" customHeight="1" thickBot="1">
      <c r="A43" s="34" t="s">
        <v>95</v>
      </c>
      <c r="B43" s="44" t="s">
        <v>118</v>
      </c>
      <c r="C43" s="45">
        <v>-6923.65583</v>
      </c>
      <c r="D43" s="46" t="s">
        <v>39</v>
      </c>
      <c r="E43" s="45">
        <v>-6923.7</v>
      </c>
      <c r="F43" s="45" t="s">
        <v>39</v>
      </c>
      <c r="G43" s="45" t="s">
        <v>39</v>
      </c>
      <c r="H43" s="45" t="s">
        <v>39</v>
      </c>
      <c r="I43" s="45" t="s">
        <v>39</v>
      </c>
      <c r="J43" s="45" t="s">
        <v>39</v>
      </c>
      <c r="K43" s="45" t="s">
        <v>39</v>
      </c>
      <c r="L43" s="45" t="s">
        <v>39</v>
      </c>
      <c r="M43" s="45" t="s">
        <v>39</v>
      </c>
      <c r="N43" s="45" t="s">
        <v>39</v>
      </c>
      <c r="O43" s="45">
        <v>-6923.65583</v>
      </c>
      <c r="P43" s="45" t="s">
        <v>39</v>
      </c>
      <c r="Q43" s="37">
        <f t="shared" si="0"/>
        <v>100</v>
      </c>
      <c r="R43" s="45"/>
      <c r="S43" s="45"/>
      <c r="T43" s="45"/>
      <c r="U43" s="45"/>
      <c r="V43" s="45"/>
      <c r="W43" s="45"/>
      <c r="X43" s="45"/>
      <c r="Y43" s="37">
        <f t="shared" si="1"/>
        <v>99.99936204630473</v>
      </c>
      <c r="Z43" s="23" t="s">
        <v>39</v>
      </c>
      <c r="AA43" s="24" t="s">
        <v>39</v>
      </c>
      <c r="AB43" s="25"/>
    </row>
    <row r="44" spans="1:28" ht="13.5" customHeight="1">
      <c r="A44" s="1"/>
      <c r="B44" s="13"/>
      <c r="C44" s="6"/>
      <c r="D44" s="6" t="s">
        <v>96</v>
      </c>
      <c r="E44" s="6"/>
      <c r="F44" s="6" t="s">
        <v>96</v>
      </c>
      <c r="G44" s="6" t="s">
        <v>96</v>
      </c>
      <c r="H44" s="6" t="s">
        <v>96</v>
      </c>
      <c r="I44" s="6" t="s">
        <v>96</v>
      </c>
      <c r="J44" s="6" t="s">
        <v>96</v>
      </c>
      <c r="K44" s="6" t="s">
        <v>96</v>
      </c>
      <c r="L44" s="6" t="s">
        <v>96</v>
      </c>
      <c r="M44" s="6" t="s">
        <v>96</v>
      </c>
      <c r="N44" s="6" t="s">
        <v>96</v>
      </c>
      <c r="O44" s="6"/>
      <c r="P44" s="6" t="s">
        <v>96</v>
      </c>
      <c r="Q44" s="6"/>
      <c r="R44" s="6" t="s">
        <v>96</v>
      </c>
      <c r="S44" s="6" t="s">
        <v>96</v>
      </c>
      <c r="T44" s="6" t="s">
        <v>96</v>
      </c>
      <c r="U44" s="6" t="s">
        <v>96</v>
      </c>
      <c r="V44" s="6" t="s">
        <v>96</v>
      </c>
      <c r="W44" s="6" t="s">
        <v>96</v>
      </c>
      <c r="X44" s="6" t="s">
        <v>96</v>
      </c>
      <c r="Y44" s="6"/>
      <c r="Z44" s="6" t="s">
        <v>96</v>
      </c>
      <c r="AA44" s="6" t="s">
        <v>96</v>
      </c>
      <c r="AB44" s="11"/>
    </row>
  </sheetData>
  <sheetProtection/>
  <mergeCells count="9">
    <mergeCell ref="Q5:Y5"/>
    <mergeCell ref="O5:O6"/>
    <mergeCell ref="A4:Y4"/>
    <mergeCell ref="A1:Y1"/>
    <mergeCell ref="A2:Y2"/>
    <mergeCell ref="A3:Y3"/>
    <mergeCell ref="A5:A6"/>
    <mergeCell ref="B5:B6"/>
    <mergeCell ref="C5:N5"/>
  </mergeCells>
  <printOptions/>
  <pageMargins left="0.5118110236220472" right="0.1968503937007874" top="0.3937007874015748" bottom="0.3937007874015748" header="0" footer="0"/>
  <pageSetup fitToHeight="0" fitToWidth="2" horizontalDpi="600" verticalDpi="600" orientation="portrait" paperSize="9" scale="89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J31" sqref="J31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88" t="s">
        <v>168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"/>
      <c r="X1" s="8"/>
      <c r="Y1" s="11"/>
    </row>
    <row r="2" spans="1:25" ht="11.25" customHeight="1">
      <c r="A2" s="89" t="s">
        <v>16</v>
      </c>
      <c r="B2" s="89" t="s">
        <v>19</v>
      </c>
      <c r="C2" s="74" t="s">
        <v>132</v>
      </c>
      <c r="D2" s="86"/>
      <c r="E2" s="86"/>
      <c r="F2" s="86"/>
      <c r="G2" s="86"/>
      <c r="H2" s="86"/>
      <c r="I2" s="86"/>
      <c r="J2" s="87"/>
      <c r="K2" s="16"/>
      <c r="L2" s="16"/>
      <c r="M2" s="16"/>
      <c r="N2" s="77" t="s">
        <v>133</v>
      </c>
      <c r="O2" s="74" t="s">
        <v>134</v>
      </c>
      <c r="P2" s="86"/>
      <c r="Q2" s="86"/>
      <c r="R2" s="86"/>
      <c r="S2" s="86"/>
      <c r="T2" s="86"/>
      <c r="U2" s="86"/>
      <c r="V2" s="87"/>
      <c r="W2" s="16"/>
      <c r="X2" s="16"/>
      <c r="Y2" s="5"/>
    </row>
    <row r="3" spans="1:25" ht="60.75" customHeight="1">
      <c r="A3" s="90"/>
      <c r="B3" s="90"/>
      <c r="C3" s="67" t="s">
        <v>135</v>
      </c>
      <c r="D3" s="67" t="s">
        <v>14</v>
      </c>
      <c r="E3" s="67" t="s">
        <v>136</v>
      </c>
      <c r="F3" s="68" t="s">
        <v>131</v>
      </c>
      <c r="G3" s="68" t="s">
        <v>69</v>
      </c>
      <c r="H3" s="68" t="s">
        <v>48</v>
      </c>
      <c r="I3" s="68" t="s">
        <v>94</v>
      </c>
      <c r="J3" s="67" t="s">
        <v>136</v>
      </c>
      <c r="K3" s="68" t="s">
        <v>4</v>
      </c>
      <c r="L3" s="68" t="s">
        <v>81</v>
      </c>
      <c r="M3" s="68" t="s">
        <v>45</v>
      </c>
      <c r="N3" s="91"/>
      <c r="O3" s="67" t="s">
        <v>137</v>
      </c>
      <c r="P3" s="67" t="s">
        <v>33</v>
      </c>
      <c r="Q3" s="67" t="s">
        <v>105</v>
      </c>
      <c r="R3" s="67" t="s">
        <v>13</v>
      </c>
      <c r="S3" s="67" t="s">
        <v>131</v>
      </c>
      <c r="T3" s="67" t="s">
        <v>69</v>
      </c>
      <c r="U3" s="67" t="s">
        <v>48</v>
      </c>
      <c r="V3" s="67" t="s">
        <v>138</v>
      </c>
      <c r="W3" s="19" t="s">
        <v>138</v>
      </c>
      <c r="X3" s="3" t="s">
        <v>81</v>
      </c>
      <c r="Y3" s="5"/>
    </row>
    <row r="4" spans="1:25" ht="11.25" customHeight="1" thickBot="1">
      <c r="A4" s="69" t="s">
        <v>85</v>
      </c>
      <c r="B4" s="70" t="s">
        <v>57</v>
      </c>
      <c r="C4" s="71" t="s">
        <v>27</v>
      </c>
      <c r="D4" s="72" t="s">
        <v>49</v>
      </c>
      <c r="E4" s="72" t="s">
        <v>64</v>
      </c>
      <c r="F4" s="72" t="s">
        <v>93</v>
      </c>
      <c r="G4" s="72" t="s">
        <v>62</v>
      </c>
      <c r="H4" s="72" t="s">
        <v>36</v>
      </c>
      <c r="I4" s="72" t="s">
        <v>50</v>
      </c>
      <c r="J4" s="71" t="s">
        <v>127</v>
      </c>
      <c r="K4" s="72" t="s">
        <v>119</v>
      </c>
      <c r="L4" s="72" t="s">
        <v>84</v>
      </c>
      <c r="M4" s="72" t="s">
        <v>72</v>
      </c>
      <c r="N4" s="73" t="s">
        <v>12</v>
      </c>
      <c r="O4" s="71" t="s">
        <v>106</v>
      </c>
      <c r="P4" s="72" t="s">
        <v>88</v>
      </c>
      <c r="Q4" s="72" t="s">
        <v>58</v>
      </c>
      <c r="R4" s="72" t="s">
        <v>32</v>
      </c>
      <c r="S4" s="72" t="s">
        <v>47</v>
      </c>
      <c r="T4" s="72" t="s">
        <v>15</v>
      </c>
      <c r="U4" s="72" t="s">
        <v>110</v>
      </c>
      <c r="V4" s="71" t="s">
        <v>76</v>
      </c>
      <c r="W4" s="66" t="s">
        <v>99</v>
      </c>
      <c r="X4" s="2" t="s">
        <v>68</v>
      </c>
      <c r="Y4" s="5"/>
    </row>
    <row r="5" spans="1:25" s="18" customFormat="1" ht="30" customHeight="1">
      <c r="A5" s="51" t="s">
        <v>6</v>
      </c>
      <c r="B5" s="52" t="s">
        <v>98</v>
      </c>
      <c r="C5" s="53">
        <f>C7+C10+C13+C18+C20+C22+C24+C26</f>
        <v>47672.479</v>
      </c>
      <c r="D5" s="53" t="s">
        <v>39</v>
      </c>
      <c r="E5" s="53" t="s">
        <v>39</v>
      </c>
      <c r="F5" s="53" t="s">
        <v>39</v>
      </c>
      <c r="G5" s="53" t="s">
        <v>39</v>
      </c>
      <c r="H5" s="53" t="s">
        <v>39</v>
      </c>
      <c r="I5" s="53" t="s">
        <v>39</v>
      </c>
      <c r="J5" s="53">
        <f>J7+J10+J13+J18+J20+J22+J24+J26</f>
        <v>8477</v>
      </c>
      <c r="K5" s="53" t="e">
        <f>K7+K10+K13+K18+K20+K22+K24+K26</f>
        <v>#VALUE!</v>
      </c>
      <c r="L5" s="53" t="e">
        <f>L7+L10+L13+L18+L20+L22+L24+L26</f>
        <v>#VALUE!</v>
      </c>
      <c r="M5" s="53" t="e">
        <f>M7+M10+M13+M18+M20+M22+M24+M26</f>
        <v>#VALUE!</v>
      </c>
      <c r="N5" s="53">
        <f>N7+N10+N13+N18+N20+N22+N24+N26</f>
        <v>7123.686</v>
      </c>
      <c r="O5" s="53">
        <f>N5*100/C5</f>
        <v>14.942973701871052</v>
      </c>
      <c r="P5" s="53"/>
      <c r="Q5" s="53"/>
      <c r="R5" s="53"/>
      <c r="S5" s="53"/>
      <c r="T5" s="53"/>
      <c r="U5" s="53"/>
      <c r="V5" s="53">
        <f>N5*100/J5</f>
        <v>84.03546065825174</v>
      </c>
      <c r="W5" s="47" t="s">
        <v>39</v>
      </c>
      <c r="X5" s="48" t="s">
        <v>39</v>
      </c>
      <c r="Y5" s="17"/>
    </row>
    <row r="6" spans="1:25" ht="15.75" customHeight="1">
      <c r="A6" s="39" t="s">
        <v>2</v>
      </c>
      <c r="B6" s="44" t="s">
        <v>30</v>
      </c>
      <c r="C6" s="54" t="s">
        <v>30</v>
      </c>
      <c r="D6" s="54" t="s">
        <v>30</v>
      </c>
      <c r="E6" s="54" t="s">
        <v>30</v>
      </c>
      <c r="F6" s="54" t="s">
        <v>30</v>
      </c>
      <c r="G6" s="54" t="s">
        <v>30</v>
      </c>
      <c r="H6" s="54" t="s">
        <v>30</v>
      </c>
      <c r="I6" s="54" t="s">
        <v>30</v>
      </c>
      <c r="J6" s="54"/>
      <c r="K6" s="54" t="s">
        <v>30</v>
      </c>
      <c r="L6" s="54" t="s">
        <v>30</v>
      </c>
      <c r="M6" s="54" t="s">
        <v>30</v>
      </c>
      <c r="N6" s="54" t="s">
        <v>30</v>
      </c>
      <c r="O6" s="54"/>
      <c r="P6" s="54"/>
      <c r="Q6" s="54"/>
      <c r="R6" s="54"/>
      <c r="S6" s="54"/>
      <c r="T6" s="54"/>
      <c r="U6" s="54"/>
      <c r="V6" s="54"/>
      <c r="W6" s="12" t="s">
        <v>30</v>
      </c>
      <c r="X6" s="9" t="s">
        <v>30</v>
      </c>
      <c r="Y6" s="4"/>
    </row>
    <row r="7" spans="1:25" s="18" customFormat="1" ht="15">
      <c r="A7" s="55" t="s">
        <v>73</v>
      </c>
      <c r="B7" s="56" t="s">
        <v>166</v>
      </c>
      <c r="C7" s="53">
        <f>C8+C9</f>
        <v>1257.9</v>
      </c>
      <c r="D7" s="53" t="s">
        <v>39</v>
      </c>
      <c r="E7" s="53" t="s">
        <v>39</v>
      </c>
      <c r="F7" s="53" t="s">
        <v>39</v>
      </c>
      <c r="G7" s="53" t="s">
        <v>39</v>
      </c>
      <c r="H7" s="53" t="s">
        <v>39</v>
      </c>
      <c r="I7" s="53" t="s">
        <v>39</v>
      </c>
      <c r="J7" s="53">
        <f>J8+J9</f>
        <v>111.6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67.66753</v>
      </c>
      <c r="O7" s="53">
        <f aca="true" t="shared" si="0" ref="O7:O25">N7*100/C7</f>
        <v>5.379404563160823</v>
      </c>
      <c r="P7" s="53"/>
      <c r="Q7" s="53"/>
      <c r="R7" s="53"/>
      <c r="S7" s="53"/>
      <c r="T7" s="53"/>
      <c r="U7" s="53"/>
      <c r="V7" s="53">
        <f aca="true" t="shared" si="1" ref="V7:V25">N7*100/J7</f>
        <v>60.633987455197136</v>
      </c>
      <c r="W7" s="47" t="s">
        <v>39</v>
      </c>
      <c r="X7" s="48" t="s">
        <v>39</v>
      </c>
      <c r="Y7" s="17"/>
    </row>
    <row r="8" spans="1:25" ht="15">
      <c r="A8" s="57" t="s">
        <v>52</v>
      </c>
      <c r="B8" s="58" t="s">
        <v>165</v>
      </c>
      <c r="C8" s="59">
        <v>400</v>
      </c>
      <c r="D8" s="59" t="s">
        <v>39</v>
      </c>
      <c r="E8" s="59" t="s">
        <v>39</v>
      </c>
      <c r="F8" s="59" t="s">
        <v>39</v>
      </c>
      <c r="G8" s="59" t="s">
        <v>39</v>
      </c>
      <c r="H8" s="59" t="s">
        <v>39</v>
      </c>
      <c r="I8" s="59" t="s">
        <v>39</v>
      </c>
      <c r="J8" s="59">
        <v>0</v>
      </c>
      <c r="K8" s="59" t="s">
        <v>39</v>
      </c>
      <c r="L8" s="59" t="s">
        <v>39</v>
      </c>
      <c r="M8" s="59" t="s">
        <v>39</v>
      </c>
      <c r="N8" s="59">
        <v>0</v>
      </c>
      <c r="O8" s="53" t="s">
        <v>39</v>
      </c>
      <c r="P8" s="59"/>
      <c r="Q8" s="59"/>
      <c r="R8" s="59"/>
      <c r="S8" s="59"/>
      <c r="T8" s="59"/>
      <c r="U8" s="59"/>
      <c r="V8" s="53" t="s">
        <v>39</v>
      </c>
      <c r="W8" s="7" t="s">
        <v>39</v>
      </c>
      <c r="X8" s="15" t="s">
        <v>39</v>
      </c>
      <c r="Y8" s="4"/>
    </row>
    <row r="9" spans="1:25" ht="15">
      <c r="A9" s="57" t="s">
        <v>18</v>
      </c>
      <c r="B9" s="58" t="s">
        <v>164</v>
      </c>
      <c r="C9" s="59">
        <v>857.9</v>
      </c>
      <c r="D9" s="59" t="s">
        <v>39</v>
      </c>
      <c r="E9" s="59" t="s">
        <v>39</v>
      </c>
      <c r="F9" s="59" t="s">
        <v>39</v>
      </c>
      <c r="G9" s="59" t="s">
        <v>39</v>
      </c>
      <c r="H9" s="59" t="s">
        <v>39</v>
      </c>
      <c r="I9" s="59" t="s">
        <v>39</v>
      </c>
      <c r="J9" s="59">
        <v>111.6</v>
      </c>
      <c r="K9" s="59" t="s">
        <v>39</v>
      </c>
      <c r="L9" s="59" t="s">
        <v>39</v>
      </c>
      <c r="M9" s="59" t="s">
        <v>39</v>
      </c>
      <c r="N9" s="59">
        <v>67.66753</v>
      </c>
      <c r="O9" s="53">
        <f t="shared" si="0"/>
        <v>7.887577806271127</v>
      </c>
      <c r="P9" s="59"/>
      <c r="Q9" s="59"/>
      <c r="R9" s="59"/>
      <c r="S9" s="59"/>
      <c r="T9" s="59"/>
      <c r="U9" s="59"/>
      <c r="V9" s="53">
        <f t="shared" si="1"/>
        <v>60.633987455197136</v>
      </c>
      <c r="W9" s="7" t="s">
        <v>39</v>
      </c>
      <c r="X9" s="15" t="s">
        <v>39</v>
      </c>
      <c r="Y9" s="4"/>
    </row>
    <row r="10" spans="1:25" s="18" customFormat="1" ht="15">
      <c r="A10" s="55" t="s">
        <v>54</v>
      </c>
      <c r="B10" s="56" t="s">
        <v>163</v>
      </c>
      <c r="C10" s="53">
        <f>C11+C12</f>
        <v>13451.7</v>
      </c>
      <c r="D10" s="53" t="s">
        <v>39</v>
      </c>
      <c r="E10" s="53" t="s">
        <v>39</v>
      </c>
      <c r="F10" s="53" t="s">
        <v>39</v>
      </c>
      <c r="G10" s="53" t="s">
        <v>39</v>
      </c>
      <c r="H10" s="53" t="s">
        <v>39</v>
      </c>
      <c r="I10" s="53" t="s">
        <v>39</v>
      </c>
      <c r="J10" s="53">
        <f>J11+J12</f>
        <v>2678.3</v>
      </c>
      <c r="K10" s="53" t="s">
        <v>39</v>
      </c>
      <c r="L10" s="53" t="s">
        <v>39</v>
      </c>
      <c r="M10" s="53" t="s">
        <v>39</v>
      </c>
      <c r="N10" s="53">
        <f>N11+N12</f>
        <v>2463.1382599999997</v>
      </c>
      <c r="O10" s="53">
        <f t="shared" si="0"/>
        <v>18.310981214270313</v>
      </c>
      <c r="P10" s="53" t="s">
        <v>39</v>
      </c>
      <c r="Q10" s="53" t="s">
        <v>39</v>
      </c>
      <c r="R10" s="53" t="s">
        <v>39</v>
      </c>
      <c r="S10" s="53" t="s">
        <v>39</v>
      </c>
      <c r="T10" s="53" t="s">
        <v>39</v>
      </c>
      <c r="U10" s="53"/>
      <c r="V10" s="53">
        <f t="shared" si="1"/>
        <v>91.96648097673896</v>
      </c>
      <c r="W10" s="47" t="s">
        <v>39</v>
      </c>
      <c r="X10" s="48" t="s">
        <v>39</v>
      </c>
      <c r="Y10" s="17"/>
    </row>
    <row r="11" spans="1:25" ht="15">
      <c r="A11" s="57" t="s">
        <v>124</v>
      </c>
      <c r="B11" s="58" t="s">
        <v>162</v>
      </c>
      <c r="C11" s="59">
        <v>3300</v>
      </c>
      <c r="D11" s="59" t="s">
        <v>39</v>
      </c>
      <c r="E11" s="59" t="s">
        <v>39</v>
      </c>
      <c r="F11" s="59" t="s">
        <v>39</v>
      </c>
      <c r="G11" s="59" t="s">
        <v>39</v>
      </c>
      <c r="H11" s="59" t="s">
        <v>39</v>
      </c>
      <c r="I11" s="59" t="s">
        <v>39</v>
      </c>
      <c r="J11" s="59">
        <v>550</v>
      </c>
      <c r="K11" s="59" t="s">
        <v>39</v>
      </c>
      <c r="L11" s="59" t="s">
        <v>39</v>
      </c>
      <c r="M11" s="59" t="s">
        <v>39</v>
      </c>
      <c r="N11" s="59">
        <v>362.24956</v>
      </c>
      <c r="O11" s="53">
        <f t="shared" si="0"/>
        <v>10.977259393939393</v>
      </c>
      <c r="P11" s="59"/>
      <c r="Q11" s="59"/>
      <c r="R11" s="59"/>
      <c r="S11" s="59"/>
      <c r="T11" s="59"/>
      <c r="U11" s="59"/>
      <c r="V11" s="53">
        <f t="shared" si="1"/>
        <v>65.86355636363636</v>
      </c>
      <c r="W11" s="7" t="s">
        <v>39</v>
      </c>
      <c r="X11" s="15" t="s">
        <v>39</v>
      </c>
      <c r="Y11" s="4"/>
    </row>
    <row r="12" spans="1:25" ht="15">
      <c r="A12" s="57" t="s">
        <v>38</v>
      </c>
      <c r="B12" s="58" t="s">
        <v>161</v>
      </c>
      <c r="C12" s="59">
        <v>10151.7</v>
      </c>
      <c r="D12" s="59" t="s">
        <v>39</v>
      </c>
      <c r="E12" s="59" t="s">
        <v>39</v>
      </c>
      <c r="F12" s="59" t="s">
        <v>39</v>
      </c>
      <c r="G12" s="59" t="s">
        <v>39</v>
      </c>
      <c r="H12" s="59" t="s">
        <v>39</v>
      </c>
      <c r="I12" s="59" t="s">
        <v>39</v>
      </c>
      <c r="J12" s="59">
        <v>2128.3</v>
      </c>
      <c r="K12" s="59" t="s">
        <v>39</v>
      </c>
      <c r="L12" s="59" t="s">
        <v>39</v>
      </c>
      <c r="M12" s="59" t="s">
        <v>39</v>
      </c>
      <c r="N12" s="59">
        <v>2100.8887</v>
      </c>
      <c r="O12" s="53">
        <f t="shared" si="0"/>
        <v>20.694944689066855</v>
      </c>
      <c r="P12" s="59"/>
      <c r="Q12" s="59"/>
      <c r="R12" s="59"/>
      <c r="S12" s="59"/>
      <c r="T12" s="59"/>
      <c r="U12" s="59"/>
      <c r="V12" s="53">
        <f t="shared" si="1"/>
        <v>98.71205657097212</v>
      </c>
      <c r="W12" s="7" t="s">
        <v>39</v>
      </c>
      <c r="X12" s="15" t="s">
        <v>39</v>
      </c>
      <c r="Y12" s="4"/>
    </row>
    <row r="13" spans="1:25" s="18" customFormat="1" ht="15">
      <c r="A13" s="55" t="s">
        <v>31</v>
      </c>
      <c r="B13" s="56" t="s">
        <v>160</v>
      </c>
      <c r="C13" s="53">
        <f>C14+C15+C16+C17</f>
        <v>20623.979</v>
      </c>
      <c r="D13" s="53" t="s">
        <v>39</v>
      </c>
      <c r="E13" s="53" t="s">
        <v>39</v>
      </c>
      <c r="F13" s="53" t="s">
        <v>39</v>
      </c>
      <c r="G13" s="53" t="s">
        <v>39</v>
      </c>
      <c r="H13" s="53" t="s">
        <v>39</v>
      </c>
      <c r="I13" s="53" t="s">
        <v>39</v>
      </c>
      <c r="J13" s="53">
        <f>J14+J15+J16+J17</f>
        <v>2296.6000000000004</v>
      </c>
      <c r="K13" s="53" t="e">
        <f>K14+K15+K16+K17</f>
        <v>#VALUE!</v>
      </c>
      <c r="L13" s="53" t="e">
        <f>L14+L15+L16+L17</f>
        <v>#VALUE!</v>
      </c>
      <c r="M13" s="53" t="e">
        <f>M14+M15+M16+M17</f>
        <v>#VALUE!</v>
      </c>
      <c r="N13" s="53">
        <f>N14+N15+N16+N17</f>
        <v>1303.36119</v>
      </c>
      <c r="O13" s="53">
        <f t="shared" si="0"/>
        <v>6.319639823139852</v>
      </c>
      <c r="P13" s="53"/>
      <c r="Q13" s="53"/>
      <c r="R13" s="53"/>
      <c r="S13" s="53"/>
      <c r="T13" s="53"/>
      <c r="U13" s="53"/>
      <c r="V13" s="53">
        <f t="shared" si="1"/>
        <v>56.7517717495428</v>
      </c>
      <c r="W13" s="47" t="s">
        <v>39</v>
      </c>
      <c r="X13" s="48" t="s">
        <v>39</v>
      </c>
      <c r="Y13" s="17"/>
    </row>
    <row r="14" spans="1:25" ht="15">
      <c r="A14" s="57" t="s">
        <v>53</v>
      </c>
      <c r="B14" s="58" t="s">
        <v>159</v>
      </c>
      <c r="C14" s="59">
        <v>5116.279</v>
      </c>
      <c r="D14" s="59" t="s">
        <v>39</v>
      </c>
      <c r="E14" s="59" t="s">
        <v>39</v>
      </c>
      <c r="F14" s="59" t="s">
        <v>39</v>
      </c>
      <c r="G14" s="59" t="s">
        <v>39</v>
      </c>
      <c r="H14" s="59" t="s">
        <v>39</v>
      </c>
      <c r="I14" s="59" t="s">
        <v>39</v>
      </c>
      <c r="J14" s="59">
        <v>0</v>
      </c>
      <c r="K14" s="59" t="s">
        <v>39</v>
      </c>
      <c r="L14" s="59" t="s">
        <v>39</v>
      </c>
      <c r="M14" s="59" t="s">
        <v>39</v>
      </c>
      <c r="N14" s="59">
        <v>0</v>
      </c>
      <c r="O14" s="53" t="s">
        <v>39</v>
      </c>
      <c r="P14" s="59"/>
      <c r="Q14" s="59"/>
      <c r="R14" s="59"/>
      <c r="S14" s="59"/>
      <c r="T14" s="59"/>
      <c r="U14" s="59"/>
      <c r="V14" s="53" t="s">
        <v>39</v>
      </c>
      <c r="W14" s="7" t="s">
        <v>39</v>
      </c>
      <c r="X14" s="15" t="s">
        <v>39</v>
      </c>
      <c r="Y14" s="4"/>
    </row>
    <row r="15" spans="1:25" ht="15">
      <c r="A15" s="57" t="s">
        <v>67</v>
      </c>
      <c r="B15" s="58" t="s">
        <v>158</v>
      </c>
      <c r="C15" s="59">
        <v>6024.1</v>
      </c>
      <c r="D15" s="59" t="s">
        <v>39</v>
      </c>
      <c r="E15" s="59" t="s">
        <v>39</v>
      </c>
      <c r="F15" s="59" t="s">
        <v>39</v>
      </c>
      <c r="G15" s="59" t="s">
        <v>39</v>
      </c>
      <c r="H15" s="59" t="s">
        <v>39</v>
      </c>
      <c r="I15" s="59" t="s">
        <v>39</v>
      </c>
      <c r="J15" s="59">
        <v>825.4</v>
      </c>
      <c r="K15" s="59" t="s">
        <v>39</v>
      </c>
      <c r="L15" s="59" t="s">
        <v>39</v>
      </c>
      <c r="M15" s="59" t="s">
        <v>39</v>
      </c>
      <c r="N15" s="59">
        <v>0</v>
      </c>
      <c r="O15" s="53" t="s">
        <v>39</v>
      </c>
      <c r="P15" s="59"/>
      <c r="Q15" s="59"/>
      <c r="R15" s="59"/>
      <c r="S15" s="59"/>
      <c r="T15" s="59"/>
      <c r="U15" s="59"/>
      <c r="V15" s="53" t="s">
        <v>39</v>
      </c>
      <c r="W15" s="7" t="s">
        <v>39</v>
      </c>
      <c r="X15" s="15" t="s">
        <v>39</v>
      </c>
      <c r="Y15" s="4"/>
    </row>
    <row r="16" spans="1:25" ht="15">
      <c r="A16" s="57" t="s">
        <v>82</v>
      </c>
      <c r="B16" s="58" t="s">
        <v>157</v>
      </c>
      <c r="C16" s="59">
        <v>8536.8</v>
      </c>
      <c r="D16" s="59" t="s">
        <v>39</v>
      </c>
      <c r="E16" s="59" t="s">
        <v>39</v>
      </c>
      <c r="F16" s="59" t="s">
        <v>39</v>
      </c>
      <c r="G16" s="59" t="s">
        <v>39</v>
      </c>
      <c r="H16" s="59" t="s">
        <v>39</v>
      </c>
      <c r="I16" s="59" t="s">
        <v>39</v>
      </c>
      <c r="J16" s="59">
        <v>1191.9</v>
      </c>
      <c r="K16" s="59" t="s">
        <v>39</v>
      </c>
      <c r="L16" s="59" t="s">
        <v>39</v>
      </c>
      <c r="M16" s="59" t="s">
        <v>39</v>
      </c>
      <c r="N16" s="59">
        <v>1024.11119</v>
      </c>
      <c r="O16" s="53">
        <f t="shared" si="0"/>
        <v>11.99642945834505</v>
      </c>
      <c r="P16" s="59"/>
      <c r="Q16" s="59"/>
      <c r="R16" s="59"/>
      <c r="S16" s="59"/>
      <c r="T16" s="59"/>
      <c r="U16" s="59"/>
      <c r="V16" s="53">
        <f t="shared" si="1"/>
        <v>85.9225765584361</v>
      </c>
      <c r="W16" s="7" t="s">
        <v>39</v>
      </c>
      <c r="X16" s="15" t="s">
        <v>39</v>
      </c>
      <c r="Y16" s="4"/>
    </row>
    <row r="17" spans="1:25" ht="25.5" customHeight="1">
      <c r="A17" s="57" t="s">
        <v>34</v>
      </c>
      <c r="B17" s="58" t="s">
        <v>156</v>
      </c>
      <c r="C17" s="59">
        <v>946.8</v>
      </c>
      <c r="D17" s="59" t="s">
        <v>39</v>
      </c>
      <c r="E17" s="59" t="s">
        <v>39</v>
      </c>
      <c r="F17" s="59" t="s">
        <v>39</v>
      </c>
      <c r="G17" s="59" t="s">
        <v>39</v>
      </c>
      <c r="H17" s="59" t="s">
        <v>39</v>
      </c>
      <c r="I17" s="59" t="s">
        <v>39</v>
      </c>
      <c r="J17" s="59">
        <v>279.3</v>
      </c>
      <c r="K17" s="59" t="s">
        <v>39</v>
      </c>
      <c r="L17" s="59" t="s">
        <v>39</v>
      </c>
      <c r="M17" s="59" t="s">
        <v>39</v>
      </c>
      <c r="N17" s="59">
        <v>279.25</v>
      </c>
      <c r="O17" s="53">
        <f t="shared" si="0"/>
        <v>29.494085340092948</v>
      </c>
      <c r="P17" s="59"/>
      <c r="Q17" s="59"/>
      <c r="R17" s="59"/>
      <c r="S17" s="59"/>
      <c r="T17" s="59"/>
      <c r="U17" s="59"/>
      <c r="V17" s="53">
        <f t="shared" si="1"/>
        <v>99.98209810239885</v>
      </c>
      <c r="W17" s="7" t="s">
        <v>39</v>
      </c>
      <c r="X17" s="15" t="s">
        <v>39</v>
      </c>
      <c r="Y17" s="4"/>
    </row>
    <row r="18" spans="1:25" s="18" customFormat="1" ht="15">
      <c r="A18" s="55" t="s">
        <v>114</v>
      </c>
      <c r="B18" s="56" t="s">
        <v>155</v>
      </c>
      <c r="C18" s="53">
        <f>C19</f>
        <v>416</v>
      </c>
      <c r="D18" s="53" t="s">
        <v>39</v>
      </c>
      <c r="E18" s="53" t="s">
        <v>39</v>
      </c>
      <c r="F18" s="53" t="s">
        <v>39</v>
      </c>
      <c r="G18" s="53" t="s">
        <v>39</v>
      </c>
      <c r="H18" s="53" t="s">
        <v>39</v>
      </c>
      <c r="I18" s="53" t="s">
        <v>39</v>
      </c>
      <c r="J18" s="53">
        <f>J19</f>
        <v>65</v>
      </c>
      <c r="K18" s="53" t="str">
        <f>K19</f>
        <v>-</v>
      </c>
      <c r="L18" s="53" t="str">
        <f>L19</f>
        <v>-</v>
      </c>
      <c r="M18" s="53" t="str">
        <f>M19</f>
        <v>-</v>
      </c>
      <c r="N18" s="53">
        <f>N19</f>
        <v>65</v>
      </c>
      <c r="O18" s="53">
        <f t="shared" si="0"/>
        <v>15.625</v>
      </c>
      <c r="P18" s="53"/>
      <c r="Q18" s="53"/>
      <c r="R18" s="53"/>
      <c r="S18" s="53"/>
      <c r="T18" s="53"/>
      <c r="U18" s="53"/>
      <c r="V18" s="53">
        <f t="shared" si="1"/>
        <v>100</v>
      </c>
      <c r="W18" s="47" t="s">
        <v>39</v>
      </c>
      <c r="X18" s="48" t="s">
        <v>39</v>
      </c>
      <c r="Y18" s="17"/>
    </row>
    <row r="19" spans="1:25" ht="25.5" customHeight="1">
      <c r="A19" s="57" t="s">
        <v>70</v>
      </c>
      <c r="B19" s="58" t="s">
        <v>154</v>
      </c>
      <c r="C19" s="59">
        <v>416</v>
      </c>
      <c r="D19" s="59" t="s">
        <v>39</v>
      </c>
      <c r="E19" s="59" t="s">
        <v>39</v>
      </c>
      <c r="F19" s="59" t="s">
        <v>39</v>
      </c>
      <c r="G19" s="59" t="s">
        <v>39</v>
      </c>
      <c r="H19" s="59" t="s">
        <v>39</v>
      </c>
      <c r="I19" s="59" t="s">
        <v>39</v>
      </c>
      <c r="J19" s="59">
        <v>65</v>
      </c>
      <c r="K19" s="59" t="s">
        <v>39</v>
      </c>
      <c r="L19" s="59" t="s">
        <v>39</v>
      </c>
      <c r="M19" s="59" t="s">
        <v>39</v>
      </c>
      <c r="N19" s="59">
        <v>65</v>
      </c>
      <c r="O19" s="53">
        <f t="shared" si="0"/>
        <v>15.625</v>
      </c>
      <c r="P19" s="59"/>
      <c r="Q19" s="59"/>
      <c r="R19" s="59"/>
      <c r="S19" s="59"/>
      <c r="T19" s="59"/>
      <c r="U19" s="59"/>
      <c r="V19" s="53">
        <f t="shared" si="1"/>
        <v>100</v>
      </c>
      <c r="W19" s="7" t="s">
        <v>39</v>
      </c>
      <c r="X19" s="15" t="s">
        <v>39</v>
      </c>
      <c r="Y19" s="4"/>
    </row>
    <row r="20" spans="1:25" s="18" customFormat="1" ht="15">
      <c r="A20" s="55" t="s">
        <v>108</v>
      </c>
      <c r="B20" s="56" t="s">
        <v>153</v>
      </c>
      <c r="C20" s="53">
        <f>C21</f>
        <v>11047.6</v>
      </c>
      <c r="D20" s="53" t="s">
        <v>39</v>
      </c>
      <c r="E20" s="53" t="s">
        <v>39</v>
      </c>
      <c r="F20" s="53" t="s">
        <v>39</v>
      </c>
      <c r="G20" s="53" t="s">
        <v>39</v>
      </c>
      <c r="H20" s="53" t="s">
        <v>39</v>
      </c>
      <c r="I20" s="53" t="s">
        <v>39</v>
      </c>
      <c r="J20" s="53">
        <f>J21</f>
        <v>3263.3</v>
      </c>
      <c r="K20" s="53" t="str">
        <f>K21</f>
        <v>-</v>
      </c>
      <c r="L20" s="53" t="str">
        <f>L21</f>
        <v>-</v>
      </c>
      <c r="M20" s="53" t="str">
        <f>M21</f>
        <v>-</v>
      </c>
      <c r="N20" s="53">
        <f>N21</f>
        <v>3162.31902</v>
      </c>
      <c r="O20" s="53">
        <f t="shared" si="0"/>
        <v>28.624488757739236</v>
      </c>
      <c r="P20" s="53"/>
      <c r="Q20" s="53"/>
      <c r="R20" s="53"/>
      <c r="S20" s="53"/>
      <c r="T20" s="53"/>
      <c r="U20" s="53"/>
      <c r="V20" s="53">
        <f t="shared" si="1"/>
        <v>96.90555633867557</v>
      </c>
      <c r="W20" s="47" t="s">
        <v>39</v>
      </c>
      <c r="X20" s="48" t="s">
        <v>39</v>
      </c>
      <c r="Y20" s="17"/>
    </row>
    <row r="21" spans="1:25" ht="15">
      <c r="A21" s="57" t="s">
        <v>87</v>
      </c>
      <c r="B21" s="58" t="s">
        <v>152</v>
      </c>
      <c r="C21" s="59">
        <v>11047.6</v>
      </c>
      <c r="D21" s="59" t="s">
        <v>39</v>
      </c>
      <c r="E21" s="59" t="s">
        <v>39</v>
      </c>
      <c r="F21" s="59" t="s">
        <v>39</v>
      </c>
      <c r="G21" s="59" t="s">
        <v>39</v>
      </c>
      <c r="H21" s="59" t="s">
        <v>39</v>
      </c>
      <c r="I21" s="59" t="s">
        <v>39</v>
      </c>
      <c r="J21" s="59">
        <v>3263.3</v>
      </c>
      <c r="K21" s="59" t="s">
        <v>39</v>
      </c>
      <c r="L21" s="59" t="s">
        <v>39</v>
      </c>
      <c r="M21" s="59" t="s">
        <v>39</v>
      </c>
      <c r="N21" s="59">
        <v>3162.31902</v>
      </c>
      <c r="O21" s="53">
        <f t="shared" si="0"/>
        <v>28.624488757739236</v>
      </c>
      <c r="P21" s="59"/>
      <c r="Q21" s="59"/>
      <c r="R21" s="59"/>
      <c r="S21" s="59"/>
      <c r="T21" s="59"/>
      <c r="U21" s="59"/>
      <c r="V21" s="53">
        <f t="shared" si="1"/>
        <v>96.90555633867557</v>
      </c>
      <c r="W21" s="7" t="s">
        <v>39</v>
      </c>
      <c r="X21" s="15" t="s">
        <v>39</v>
      </c>
      <c r="Y21" s="4"/>
    </row>
    <row r="22" spans="1:25" s="18" customFormat="1" ht="15">
      <c r="A22" s="55" t="s">
        <v>24</v>
      </c>
      <c r="B22" s="56" t="s">
        <v>167</v>
      </c>
      <c r="C22" s="53">
        <f>C23</f>
        <v>3</v>
      </c>
      <c r="D22" s="53" t="s">
        <v>39</v>
      </c>
      <c r="E22" s="53" t="s">
        <v>39</v>
      </c>
      <c r="F22" s="53" t="s">
        <v>39</v>
      </c>
      <c r="G22" s="53" t="s">
        <v>39</v>
      </c>
      <c r="H22" s="53" t="s">
        <v>39</v>
      </c>
      <c r="I22" s="53" t="s">
        <v>39</v>
      </c>
      <c r="J22" s="53">
        <f>J23</f>
        <v>3</v>
      </c>
      <c r="K22" s="53" t="str">
        <f>K23</f>
        <v>-</v>
      </c>
      <c r="L22" s="53" t="str">
        <f>L23</f>
        <v>-</v>
      </c>
      <c r="M22" s="53" t="str">
        <f>M23</f>
        <v>-</v>
      </c>
      <c r="N22" s="53">
        <f>N23</f>
        <v>3</v>
      </c>
      <c r="O22" s="53">
        <f t="shared" si="0"/>
        <v>100</v>
      </c>
      <c r="P22" s="53"/>
      <c r="Q22" s="53"/>
      <c r="R22" s="53"/>
      <c r="S22" s="53"/>
      <c r="T22" s="53"/>
      <c r="U22" s="53"/>
      <c r="V22" s="53">
        <f t="shared" si="1"/>
        <v>100</v>
      </c>
      <c r="W22" s="47" t="s">
        <v>39</v>
      </c>
      <c r="X22" s="48" t="s">
        <v>39</v>
      </c>
      <c r="Y22" s="17"/>
    </row>
    <row r="23" spans="1:25" ht="15">
      <c r="A23" s="57" t="s">
        <v>107</v>
      </c>
      <c r="B23" s="58" t="s">
        <v>151</v>
      </c>
      <c r="C23" s="59">
        <v>3</v>
      </c>
      <c r="D23" s="59" t="s">
        <v>39</v>
      </c>
      <c r="E23" s="59" t="s">
        <v>39</v>
      </c>
      <c r="F23" s="59" t="s">
        <v>39</v>
      </c>
      <c r="G23" s="59" t="s">
        <v>39</v>
      </c>
      <c r="H23" s="59" t="s">
        <v>39</v>
      </c>
      <c r="I23" s="59" t="s">
        <v>39</v>
      </c>
      <c r="J23" s="59">
        <v>3</v>
      </c>
      <c r="K23" s="59" t="s">
        <v>39</v>
      </c>
      <c r="L23" s="59" t="s">
        <v>39</v>
      </c>
      <c r="M23" s="59" t="s">
        <v>39</v>
      </c>
      <c r="N23" s="59">
        <v>3</v>
      </c>
      <c r="O23" s="53">
        <f t="shared" si="0"/>
        <v>100</v>
      </c>
      <c r="P23" s="59"/>
      <c r="Q23" s="59"/>
      <c r="R23" s="59"/>
      <c r="S23" s="59"/>
      <c r="T23" s="59"/>
      <c r="U23" s="59"/>
      <c r="V23" s="53">
        <f t="shared" si="1"/>
        <v>100</v>
      </c>
      <c r="W23" s="7" t="s">
        <v>39</v>
      </c>
      <c r="X23" s="15" t="s">
        <v>39</v>
      </c>
      <c r="Y23" s="4"/>
    </row>
    <row r="24" spans="1:25" s="18" customFormat="1" ht="15">
      <c r="A24" s="55" t="s">
        <v>121</v>
      </c>
      <c r="B24" s="56" t="s">
        <v>150</v>
      </c>
      <c r="C24" s="53">
        <f>C25</f>
        <v>472.3</v>
      </c>
      <c r="D24" s="53" t="s">
        <v>39</v>
      </c>
      <c r="E24" s="53" t="s">
        <v>39</v>
      </c>
      <c r="F24" s="53" t="s">
        <v>39</v>
      </c>
      <c r="G24" s="53" t="s">
        <v>39</v>
      </c>
      <c r="H24" s="53" t="s">
        <v>39</v>
      </c>
      <c r="I24" s="53" t="s">
        <v>39</v>
      </c>
      <c r="J24" s="53">
        <f>J25</f>
        <v>59.2</v>
      </c>
      <c r="K24" s="53" t="str">
        <f>K25</f>
        <v>-</v>
      </c>
      <c r="L24" s="53" t="str">
        <f>L25</f>
        <v>-</v>
      </c>
      <c r="M24" s="53" t="str">
        <f>M25</f>
        <v>-</v>
      </c>
      <c r="N24" s="53">
        <f>N25</f>
        <v>59.2</v>
      </c>
      <c r="O24" s="53">
        <f t="shared" si="0"/>
        <v>12.534406097819183</v>
      </c>
      <c r="P24" s="53"/>
      <c r="Q24" s="53"/>
      <c r="R24" s="53"/>
      <c r="S24" s="53"/>
      <c r="T24" s="53"/>
      <c r="U24" s="53"/>
      <c r="V24" s="53">
        <f t="shared" si="1"/>
        <v>100</v>
      </c>
      <c r="W24" s="47" t="s">
        <v>39</v>
      </c>
      <c r="X24" s="48" t="s">
        <v>39</v>
      </c>
      <c r="Y24" s="17"/>
    </row>
    <row r="25" spans="1:25" ht="15">
      <c r="A25" s="57" t="s">
        <v>116</v>
      </c>
      <c r="B25" s="58" t="s">
        <v>149</v>
      </c>
      <c r="C25" s="59">
        <v>472.3</v>
      </c>
      <c r="D25" s="59" t="s">
        <v>39</v>
      </c>
      <c r="E25" s="59" t="s">
        <v>39</v>
      </c>
      <c r="F25" s="59" t="s">
        <v>39</v>
      </c>
      <c r="G25" s="59" t="s">
        <v>39</v>
      </c>
      <c r="H25" s="59" t="s">
        <v>39</v>
      </c>
      <c r="I25" s="59" t="s">
        <v>39</v>
      </c>
      <c r="J25" s="59">
        <v>59.2</v>
      </c>
      <c r="K25" s="59" t="s">
        <v>39</v>
      </c>
      <c r="L25" s="59" t="s">
        <v>39</v>
      </c>
      <c r="M25" s="59" t="s">
        <v>39</v>
      </c>
      <c r="N25" s="59">
        <v>59.2</v>
      </c>
      <c r="O25" s="53">
        <f t="shared" si="0"/>
        <v>12.534406097819183</v>
      </c>
      <c r="P25" s="59"/>
      <c r="Q25" s="59"/>
      <c r="R25" s="59"/>
      <c r="S25" s="59"/>
      <c r="T25" s="59"/>
      <c r="U25" s="59"/>
      <c r="V25" s="53">
        <f t="shared" si="1"/>
        <v>100</v>
      </c>
      <c r="W25" s="7" t="s">
        <v>39</v>
      </c>
      <c r="X25" s="15" t="s">
        <v>39</v>
      </c>
      <c r="Y25" s="4"/>
    </row>
    <row r="26" spans="1:25" s="18" customFormat="1" ht="24.75">
      <c r="A26" s="55" t="s">
        <v>42</v>
      </c>
      <c r="B26" s="56" t="s">
        <v>148</v>
      </c>
      <c r="C26" s="53">
        <f>C27</f>
        <v>400</v>
      </c>
      <c r="D26" s="53" t="s">
        <v>39</v>
      </c>
      <c r="E26" s="53" t="s">
        <v>39</v>
      </c>
      <c r="F26" s="53" t="s">
        <v>39</v>
      </c>
      <c r="G26" s="53" t="s">
        <v>39</v>
      </c>
      <c r="H26" s="53" t="s">
        <v>39</v>
      </c>
      <c r="I26" s="53" t="s">
        <v>39</v>
      </c>
      <c r="J26" s="53">
        <f>J27</f>
        <v>0</v>
      </c>
      <c r="K26" s="53" t="str">
        <f>K27</f>
        <v>-</v>
      </c>
      <c r="L26" s="53" t="str">
        <f>L27</f>
        <v>-</v>
      </c>
      <c r="M26" s="53" t="str">
        <f>M27</f>
        <v>-</v>
      </c>
      <c r="N26" s="53">
        <f>N27</f>
        <v>0</v>
      </c>
      <c r="O26" s="53" t="s">
        <v>39</v>
      </c>
      <c r="P26" s="53"/>
      <c r="Q26" s="53"/>
      <c r="R26" s="53"/>
      <c r="S26" s="53"/>
      <c r="T26" s="53"/>
      <c r="U26" s="53"/>
      <c r="V26" s="53" t="s">
        <v>39</v>
      </c>
      <c r="W26" s="47" t="s">
        <v>39</v>
      </c>
      <c r="X26" s="48" t="s">
        <v>39</v>
      </c>
      <c r="Y26" s="17"/>
    </row>
    <row r="27" spans="1:25" ht="25.5" thickBot="1">
      <c r="A27" s="57" t="s">
        <v>51</v>
      </c>
      <c r="B27" s="58" t="s">
        <v>147</v>
      </c>
      <c r="C27" s="59">
        <v>400</v>
      </c>
      <c r="D27" s="59" t="s">
        <v>39</v>
      </c>
      <c r="E27" s="59" t="s">
        <v>39</v>
      </c>
      <c r="F27" s="59" t="s">
        <v>39</v>
      </c>
      <c r="G27" s="59" t="s">
        <v>39</v>
      </c>
      <c r="H27" s="59" t="s">
        <v>39</v>
      </c>
      <c r="I27" s="59" t="s">
        <v>39</v>
      </c>
      <c r="J27" s="59">
        <v>0</v>
      </c>
      <c r="K27" s="59" t="s">
        <v>39</v>
      </c>
      <c r="L27" s="59" t="s">
        <v>39</v>
      </c>
      <c r="M27" s="59" t="s">
        <v>39</v>
      </c>
      <c r="N27" s="59">
        <v>0</v>
      </c>
      <c r="O27" s="53" t="s">
        <v>39</v>
      </c>
      <c r="P27" s="59"/>
      <c r="Q27" s="59"/>
      <c r="R27" s="59"/>
      <c r="S27" s="59"/>
      <c r="T27" s="59"/>
      <c r="U27" s="59"/>
      <c r="V27" s="53" t="s">
        <v>39</v>
      </c>
      <c r="W27" s="7" t="s">
        <v>39</v>
      </c>
      <c r="X27" s="15" t="s">
        <v>39</v>
      </c>
      <c r="Y27" s="4"/>
    </row>
    <row r="28" spans="1:25" ht="12" customHeight="1" thickBot="1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4"/>
      <c r="X28" s="14"/>
      <c r="Y28" s="11"/>
    </row>
    <row r="29" spans="1:25" s="18" customFormat="1" ht="27.75" customHeight="1" thickBot="1">
      <c r="A29" s="63" t="s">
        <v>23</v>
      </c>
      <c r="B29" s="64" t="s">
        <v>98</v>
      </c>
      <c r="C29" s="65">
        <v>-6349.33483</v>
      </c>
      <c r="D29" s="65" t="s">
        <v>39</v>
      </c>
      <c r="E29" s="65" t="s">
        <v>39</v>
      </c>
      <c r="F29" s="65" t="s">
        <v>39</v>
      </c>
      <c r="G29" s="65" t="s">
        <v>39</v>
      </c>
      <c r="H29" s="65" t="s">
        <v>39</v>
      </c>
      <c r="I29" s="65" t="s">
        <v>39</v>
      </c>
      <c r="J29" s="65">
        <v>-5948.7</v>
      </c>
      <c r="K29" s="65" t="s">
        <v>39</v>
      </c>
      <c r="L29" s="65" t="s">
        <v>39</v>
      </c>
      <c r="M29" s="65" t="s">
        <v>39</v>
      </c>
      <c r="N29" s="65">
        <v>240.8346</v>
      </c>
      <c r="O29" s="65" t="s">
        <v>39</v>
      </c>
      <c r="P29" s="65"/>
      <c r="Q29" s="65"/>
      <c r="R29" s="65"/>
      <c r="S29" s="65"/>
      <c r="T29" s="65"/>
      <c r="U29" s="65"/>
      <c r="V29" s="65" t="s">
        <v>39</v>
      </c>
      <c r="W29" s="49" t="s">
        <v>39</v>
      </c>
      <c r="X29" s="50" t="s">
        <v>39</v>
      </c>
      <c r="Y29" s="17"/>
    </row>
    <row r="30" spans="1:25" ht="15" hidden="1">
      <c r="A30" s="1"/>
      <c r="B30" s="13"/>
      <c r="C30" s="6"/>
      <c r="D30" s="6" t="s">
        <v>96</v>
      </c>
      <c r="E30" s="6" t="s">
        <v>96</v>
      </c>
      <c r="F30" s="6" t="s">
        <v>96</v>
      </c>
      <c r="G30" s="6" t="s">
        <v>96</v>
      </c>
      <c r="H30" s="6" t="s">
        <v>96</v>
      </c>
      <c r="I30" s="6" t="s">
        <v>96</v>
      </c>
      <c r="J30" s="6"/>
      <c r="K30" s="6" t="s">
        <v>96</v>
      </c>
      <c r="L30" s="6" t="s">
        <v>96</v>
      </c>
      <c r="M30" s="6" t="s">
        <v>96</v>
      </c>
      <c r="N30" s="6"/>
      <c r="O30" s="6"/>
      <c r="P30" s="6" t="s">
        <v>96</v>
      </c>
      <c r="Q30" s="6" t="s">
        <v>96</v>
      </c>
      <c r="R30" s="6" t="s">
        <v>96</v>
      </c>
      <c r="S30" s="6" t="s">
        <v>96</v>
      </c>
      <c r="T30" s="6" t="s">
        <v>96</v>
      </c>
      <c r="U30" s="6" t="s">
        <v>96</v>
      </c>
      <c r="V30" s="6"/>
      <c r="W30" s="6" t="s">
        <v>96</v>
      </c>
      <c r="X30" s="6" t="s">
        <v>96</v>
      </c>
      <c r="Y30" s="11" t="s">
        <v>90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  <headerFooter>
    <oddFooter>&amp;R&amp;D&amp;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2016-04-15T06:12:53Z</cp:lastPrinted>
  <dcterms:created xsi:type="dcterms:W3CDTF">2016-04-14T13:49:20Z</dcterms:created>
  <dcterms:modified xsi:type="dcterms:W3CDTF">2016-04-15T06:16:50Z</dcterms:modified>
  <cp:category/>
  <cp:version/>
  <cp:contentType/>
  <cp:contentStatus/>
</cp:coreProperties>
</file>